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еклама\Автаномка\Статьи\Промышленные фильтры\"/>
    </mc:Choice>
  </mc:AlternateContent>
  <xr:revisionPtr revIDLastSave="0" documentId="8_{335A6AD6-7290-4245-8591-C9624D5048E7}" xr6:coauthVersionLast="44" xr6:coauthVersionMax="44" xr10:uidLastSave="{00000000-0000-0000-0000-000000000000}"/>
  <bookViews>
    <workbookView xWindow="-120" yWindow="-120" windowWidth="29040" windowHeight="15840" tabRatio="500" firstSheet="3" activeTab="3" xr2:uid="{00000000-000D-0000-FFFF-FFFF00000000}"/>
  </bookViews>
  <sheets>
    <sheet name="Главная" sheetId="1" state="hidden" r:id="rId1"/>
    <sheet name="Лист1" sheetId="2" state="hidden" r:id="rId2"/>
    <sheet name="Скрыть!!!" sheetId="3" state="hidden" r:id="rId3"/>
    <sheet name="Механические фильтры" sheetId="4" r:id="rId4"/>
    <sheet name="Кабинеты" sheetId="5" r:id="rId5"/>
    <sheet name="Блоки управления" sheetId="6" r:id="rId6"/>
    <sheet name="Запчасти к АБУ" sheetId="7" r:id="rId7"/>
    <sheet name="Корпуса" sheetId="8" r:id="rId8"/>
    <sheet name="Комплекты фильтров" sheetId="9" r:id="rId9"/>
    <sheet name="Загрузки" sheetId="10" r:id="rId10"/>
    <sheet name="Комплекты загрузок" sheetId="11" r:id="rId11"/>
    <sheet name=" Осмос " sheetId="12" r:id="rId12"/>
    <sheet name="Комплектующие к Осмосам" sheetId="13" r:id="rId13"/>
    <sheet name="Баки и ёмкости" sheetId="14" r:id="rId14"/>
    <sheet name="Аэрация и дозирование" sheetId="15" r:id="rId15"/>
    <sheet name="УОВ" sheetId="16" r:id="rId16"/>
    <sheet name="Вспомогательное оборудование" sheetId="17" r:id="rId17"/>
    <sheet name="Лист2" sheetId="18" state="hidden" r:id="rId18"/>
  </sheets>
  <externalReferences>
    <externalReference r:id="rId19"/>
  </externalReferences>
  <definedNames>
    <definedName name="_FilterDatabase_0" localSheetId="11">' Осмос '!$A$6:$I$47</definedName>
    <definedName name="_FilterDatabase_0" localSheetId="14">'Аэрация и дозирование'!$A$6:$H$92</definedName>
    <definedName name="_FilterDatabase_0" localSheetId="13">'Баки и ёмкости'!$A$6:$G$61</definedName>
    <definedName name="_FilterDatabase_0" localSheetId="5">'Блоки управления'!$A$6:$H$107</definedName>
    <definedName name="_FilterDatabase_0" localSheetId="16">'Вспомогательное оборудование'!$A$6:$G$62</definedName>
    <definedName name="_FilterDatabase_0" localSheetId="9">Загрузки!$A$6:$H$89</definedName>
    <definedName name="_FilterDatabase_0" localSheetId="6">'Запчасти к АБУ'!$A$7:$G$199</definedName>
    <definedName name="_FilterDatabase_0" localSheetId="4">Кабинеты!$A$6:$G$34</definedName>
    <definedName name="_FilterDatabase_0" localSheetId="12">'Комплектующие к Осмосам'!$A$6:$I$99</definedName>
    <definedName name="_FilterDatabase_0" localSheetId="10">'Комплекты загрузок'!$B$6:$G$232</definedName>
    <definedName name="_FilterDatabase_0" localSheetId="8">'Комплекты фильтров'!$A$1:$G$69</definedName>
    <definedName name="_FilterDatabase_0" localSheetId="7">Корпуса!$A$6:$G$102</definedName>
    <definedName name="_FilterDatabase_0" localSheetId="3">'Механические фильтры'!$A$1:$H$98</definedName>
    <definedName name="_FilterDatabase_0" localSheetId="15">УОВ!$A$6:$J$134</definedName>
    <definedName name="_xlnm._FilterDatabase" localSheetId="11">' Осмос '!$A$6:$I$47</definedName>
    <definedName name="_xlnm._FilterDatabase" localSheetId="14">'Аэрация и дозирование'!$A$6:$H$92</definedName>
    <definedName name="_xlnm._FilterDatabase" localSheetId="13">'Баки и ёмкости'!$A$6:$G$61</definedName>
    <definedName name="_xlnm._FilterDatabase" localSheetId="5">'Блоки управления'!$A$6:$H$107</definedName>
    <definedName name="_xlnm._FilterDatabase" localSheetId="16">'Вспомогательное оборудование'!$A$6:$G$62</definedName>
    <definedName name="_xlnm._FilterDatabase" localSheetId="9">Загрузки!$A$6:$H$89</definedName>
    <definedName name="_xlnm._FilterDatabase" localSheetId="6">'Запчасти к АБУ'!$A$7:$G$199</definedName>
    <definedName name="_xlnm._FilterDatabase" localSheetId="4">Кабинеты!$A$6:$G$34</definedName>
    <definedName name="_xlnm._FilterDatabase" localSheetId="12">'Комплектующие к Осмосам'!$A$6:$I$99</definedName>
    <definedName name="_xlnm._FilterDatabase" localSheetId="10">'Комплекты загрузок'!$B$6:$G$232</definedName>
    <definedName name="_xlnm._FilterDatabase" localSheetId="8">'Комплекты фильтров'!$A$1:$G$69</definedName>
    <definedName name="_xlnm._FilterDatabase" localSheetId="7">Корпуса!$A$6:$G$102</definedName>
    <definedName name="_xlnm._FilterDatabase" localSheetId="3">'Механические фильтры'!$A$1:$H$98</definedName>
    <definedName name="_xlnm._FilterDatabase" localSheetId="15">УОВ!$A$6:$J$134</definedName>
    <definedName name="OLE_LINK1" localSheetId="11">' Осмос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2" i="15" l="1"/>
  <c r="H91" i="15"/>
  <c r="H90" i="15"/>
  <c r="H89" i="15"/>
  <c r="H88" i="15"/>
  <c r="H86" i="15"/>
  <c r="H84" i="15"/>
  <c r="H83" i="15"/>
  <c r="H82" i="15"/>
  <c r="H81" i="15"/>
  <c r="H80" i="15"/>
  <c r="H79" i="15"/>
  <c r="H78" i="15"/>
  <c r="H77" i="15"/>
  <c r="H76" i="15"/>
  <c r="H75" i="15"/>
  <c r="H74" i="15"/>
  <c r="H65" i="15"/>
  <c r="H64" i="15"/>
  <c r="H63" i="15"/>
  <c r="H62" i="15"/>
  <c r="H61" i="15"/>
  <c r="H60" i="15"/>
  <c r="H57" i="15"/>
  <c r="H56" i="15"/>
  <c r="H55" i="15"/>
  <c r="H54" i="15"/>
  <c r="H52" i="15"/>
  <c r="H51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2" i="15"/>
  <c r="H31" i="15"/>
  <c r="H30" i="15"/>
  <c r="H29" i="15"/>
  <c r="H28" i="15"/>
  <c r="H26" i="15"/>
  <c r="H25" i="15"/>
  <c r="H24" i="15"/>
  <c r="H23" i="15"/>
  <c r="H22" i="15"/>
  <c r="H20" i="15"/>
  <c r="H19" i="15"/>
  <c r="H18" i="15"/>
  <c r="H17" i="15"/>
  <c r="H15" i="15"/>
  <c r="H14" i="15"/>
  <c r="H13" i="15"/>
  <c r="H12" i="15"/>
  <c r="H10" i="15"/>
  <c r="H9" i="15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59" i="13"/>
  <c r="I58" i="13"/>
  <c r="H15" i="10"/>
  <c r="H14" i="10"/>
  <c r="C3" i="3"/>
  <c r="C2" i="3"/>
  <c r="T26" i="1"/>
  <c r="E50" i="8" s="1"/>
  <c r="F8" i="4" l="1"/>
  <c r="F10" i="4"/>
  <c r="F13" i="4"/>
  <c r="F15" i="4"/>
  <c r="F17" i="4"/>
  <c r="F20" i="4"/>
  <c r="F22" i="4"/>
  <c r="F24" i="4"/>
  <c r="F28" i="4"/>
  <c r="F30" i="4"/>
  <c r="F32" i="4"/>
  <c r="F34" i="4"/>
  <c r="F38" i="4"/>
  <c r="F40" i="4"/>
  <c r="F43" i="4"/>
  <c r="F45" i="4"/>
  <c r="F47" i="4"/>
  <c r="F50" i="4"/>
  <c r="F52" i="4"/>
  <c r="F55" i="4"/>
  <c r="F57" i="4"/>
  <c r="F59" i="4"/>
  <c r="F62" i="4"/>
  <c r="F64" i="4"/>
  <c r="F67" i="4"/>
  <c r="F69" i="4"/>
  <c r="F71" i="4"/>
  <c r="F73" i="4"/>
  <c r="F75" i="4"/>
  <c r="F77" i="4"/>
  <c r="F79" i="4"/>
  <c r="F81" i="4"/>
  <c r="F83" i="4"/>
  <c r="F85" i="4"/>
  <c r="F87" i="4"/>
  <c r="F89" i="4"/>
  <c r="F93" i="4"/>
  <c r="F95" i="4"/>
  <c r="F97" i="4"/>
  <c r="F99" i="4"/>
  <c r="F9" i="5"/>
  <c r="F11" i="5"/>
  <c r="F13" i="5"/>
  <c r="F16" i="5"/>
  <c r="F18" i="5"/>
  <c r="F20" i="5"/>
  <c r="F23" i="5"/>
  <c r="F25" i="5"/>
  <c r="F27" i="5"/>
  <c r="F29" i="5"/>
  <c r="F31" i="5"/>
  <c r="F33" i="5"/>
  <c r="G9" i="6"/>
  <c r="G11" i="6"/>
  <c r="G13" i="6"/>
  <c r="G15" i="6"/>
  <c r="G18" i="6"/>
  <c r="G20" i="6"/>
  <c r="G22" i="6"/>
  <c r="G24" i="6"/>
  <c r="G26" i="6"/>
  <c r="G28" i="6"/>
  <c r="G30" i="6"/>
  <c r="G33" i="6"/>
  <c r="G36" i="6"/>
  <c r="G39" i="6"/>
  <c r="G41" i="6"/>
  <c r="G43" i="6"/>
  <c r="G45" i="6"/>
  <c r="G47" i="6"/>
  <c r="G50" i="6"/>
  <c r="G52" i="6"/>
  <c r="G54" i="6"/>
  <c r="G56" i="6"/>
  <c r="G59" i="6"/>
  <c r="G61" i="6"/>
  <c r="G63" i="6"/>
  <c r="G65" i="6"/>
  <c r="G68" i="6"/>
  <c r="G70" i="6"/>
  <c r="G72" i="6"/>
  <c r="G74" i="6"/>
  <c r="G76" i="6"/>
  <c r="G78" i="6"/>
  <c r="G81" i="6"/>
  <c r="G83" i="6"/>
  <c r="G87" i="6"/>
  <c r="G90" i="6"/>
  <c r="G92" i="6"/>
  <c r="G95" i="6"/>
  <c r="G98" i="6"/>
  <c r="G101" i="6"/>
  <c r="G104" i="6"/>
  <c r="G106" i="6"/>
  <c r="F10" i="7"/>
  <c r="F12" i="7"/>
  <c r="F14" i="7"/>
  <c r="F16" i="7"/>
  <c r="F18" i="7"/>
  <c r="F20" i="7"/>
  <c r="F22" i="7"/>
  <c r="F24" i="7"/>
  <c r="F26" i="7"/>
  <c r="F28" i="7"/>
  <c r="F30" i="7"/>
  <c r="F32" i="7"/>
  <c r="F34" i="7"/>
  <c r="F36" i="7"/>
  <c r="F39" i="7"/>
  <c r="F41" i="7"/>
  <c r="F43" i="7"/>
  <c r="F46" i="7"/>
  <c r="F48" i="7"/>
  <c r="F50" i="7"/>
  <c r="F52" i="7"/>
  <c r="F54" i="7"/>
  <c r="F56" i="7"/>
  <c r="F58" i="7"/>
  <c r="F60" i="7"/>
  <c r="F62" i="7"/>
  <c r="F64" i="7"/>
  <c r="F66" i="7"/>
  <c r="F68" i="7"/>
  <c r="F70" i="7"/>
  <c r="F72" i="7"/>
  <c r="F74" i="7"/>
  <c r="F76" i="7"/>
  <c r="F78" i="7"/>
  <c r="F80" i="7"/>
  <c r="F82" i="7"/>
  <c r="F84" i="7"/>
  <c r="F86" i="7"/>
  <c r="F88" i="7"/>
  <c r="F90" i="7"/>
  <c r="F92" i="7"/>
  <c r="F94" i="7"/>
  <c r="F96" i="7"/>
  <c r="F98" i="7"/>
  <c r="F100" i="7"/>
  <c r="F102" i="7"/>
  <c r="F104" i="7"/>
  <c r="F106" i="7"/>
  <c r="F109" i="7"/>
  <c r="F111" i="7"/>
  <c r="F113" i="7"/>
  <c r="F115" i="7"/>
  <c r="F118" i="7"/>
  <c r="F120" i="7"/>
  <c r="F122" i="7"/>
  <c r="F124" i="7"/>
  <c r="F126" i="7"/>
  <c r="F128" i="7"/>
  <c r="F130" i="7"/>
  <c r="F132" i="7"/>
  <c r="F134" i="7"/>
  <c r="F136" i="7"/>
  <c r="F138" i="7"/>
  <c r="F140" i="7"/>
  <c r="F142" i="7"/>
  <c r="F144" i="7"/>
  <c r="F146" i="7"/>
  <c r="F148" i="7"/>
  <c r="F150" i="7"/>
  <c r="F152" i="7"/>
  <c r="F154" i="7"/>
  <c r="F156" i="7"/>
  <c r="F158" i="7"/>
  <c r="F160" i="7"/>
  <c r="F162" i="7"/>
  <c r="F164" i="7"/>
  <c r="F166" i="7"/>
  <c r="F168" i="7"/>
  <c r="F170" i="7"/>
  <c r="F173" i="7"/>
  <c r="F175" i="7"/>
  <c r="F177" i="7"/>
  <c r="F179" i="7"/>
  <c r="F181" i="7"/>
  <c r="F183" i="7"/>
  <c r="F185" i="7"/>
  <c r="F187" i="7"/>
  <c r="F189" i="7"/>
  <c r="F192" i="7"/>
  <c r="F194" i="7"/>
  <c r="F196" i="7"/>
  <c r="F198" i="7"/>
  <c r="E9" i="8"/>
  <c r="E11" i="8"/>
  <c r="E13" i="8"/>
  <c r="E15" i="8"/>
  <c r="E17" i="8"/>
  <c r="E19" i="8"/>
  <c r="E21" i="8"/>
  <c r="E23" i="8"/>
  <c r="E25" i="8"/>
  <c r="E29" i="8"/>
  <c r="E31" i="8"/>
  <c r="E33" i="8"/>
  <c r="E36" i="8"/>
  <c r="E38" i="8"/>
  <c r="E40" i="8"/>
  <c r="E42" i="8"/>
  <c r="E44" i="8"/>
  <c r="E46" i="8"/>
  <c r="E48" i="8"/>
  <c r="E61" i="17"/>
  <c r="F50" i="17"/>
  <c r="F48" i="17"/>
  <c r="F46" i="17"/>
  <c r="F44" i="17"/>
  <c r="F42" i="17"/>
  <c r="F39" i="17"/>
  <c r="F37" i="17"/>
  <c r="F35" i="17"/>
  <c r="F33" i="17"/>
  <c r="F31" i="17"/>
  <c r="F29" i="17"/>
  <c r="F26" i="17"/>
  <c r="F24" i="17"/>
  <c r="F21" i="17"/>
  <c r="F19" i="17"/>
  <c r="F17" i="17"/>
  <c r="F14" i="17"/>
  <c r="F12" i="17"/>
  <c r="F9" i="17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1" i="16"/>
  <c r="G59" i="16"/>
  <c r="G57" i="16"/>
  <c r="G55" i="16"/>
  <c r="G53" i="16"/>
  <c r="G51" i="16"/>
  <c r="G49" i="16"/>
  <c r="G47" i="16"/>
  <c r="G44" i="16"/>
  <c r="G42" i="16"/>
  <c r="G40" i="16"/>
  <c r="G38" i="16"/>
  <c r="G36" i="16"/>
  <c r="G34" i="16"/>
  <c r="G32" i="16"/>
  <c r="G30" i="16"/>
  <c r="G28" i="16"/>
  <c r="G26" i="16"/>
  <c r="G24" i="16"/>
  <c r="E62" i="17"/>
  <c r="E60" i="17"/>
  <c r="F49" i="17"/>
  <c r="F47" i="17"/>
  <c r="F45" i="17"/>
  <c r="F43" i="17"/>
  <c r="F41" i="17"/>
  <c r="F38" i="17"/>
  <c r="F36" i="17"/>
  <c r="F34" i="17"/>
  <c r="F32" i="17"/>
  <c r="F30" i="17"/>
  <c r="F28" i="17"/>
  <c r="F25" i="17"/>
  <c r="F22" i="17"/>
  <c r="F20" i="17"/>
  <c r="F18" i="17"/>
  <c r="F15" i="17"/>
  <c r="F13" i="17"/>
  <c r="F10" i="17"/>
  <c r="G22" i="16"/>
  <c r="G19" i="16"/>
  <c r="G17" i="16"/>
  <c r="G15" i="16"/>
  <c r="G13" i="16"/>
  <c r="G11" i="16"/>
  <c r="G9" i="16"/>
  <c r="E92" i="15"/>
  <c r="E90" i="15"/>
  <c r="E88" i="15"/>
  <c r="E86" i="15"/>
  <c r="E83" i="15"/>
  <c r="E81" i="15"/>
  <c r="E79" i="15"/>
  <c r="E77" i="15"/>
  <c r="E75" i="15"/>
  <c r="E72" i="15"/>
  <c r="E70" i="15"/>
  <c r="E68" i="15"/>
  <c r="E66" i="15"/>
  <c r="E64" i="15"/>
  <c r="E61" i="15"/>
  <c r="E57" i="15"/>
  <c r="E55" i="15"/>
  <c r="E49" i="15"/>
  <c r="E47" i="15"/>
  <c r="E45" i="15"/>
  <c r="E43" i="15"/>
  <c r="E41" i="15"/>
  <c r="E39" i="15"/>
  <c r="E37" i="15"/>
  <c r="E35" i="15"/>
  <c r="E32" i="15"/>
  <c r="E30" i="15"/>
  <c r="E28" i="15"/>
  <c r="E25" i="15"/>
  <c r="E23" i="15"/>
  <c r="E20" i="15"/>
  <c r="E18" i="15"/>
  <c r="E15" i="15"/>
  <c r="E13" i="15"/>
  <c r="E10" i="15"/>
  <c r="F61" i="14"/>
  <c r="F59" i="14"/>
  <c r="F57" i="14"/>
  <c r="F55" i="14"/>
  <c r="F53" i="14"/>
  <c r="F51" i="14"/>
  <c r="F49" i="14"/>
  <c r="F47" i="14"/>
  <c r="F45" i="14"/>
  <c r="F43" i="14"/>
  <c r="F41" i="14"/>
  <c r="F38" i="14"/>
  <c r="F36" i="14"/>
  <c r="F34" i="14"/>
  <c r="F31" i="14"/>
  <c r="F29" i="14"/>
  <c r="F27" i="14"/>
  <c r="F25" i="14"/>
  <c r="F23" i="14"/>
  <c r="F21" i="14"/>
  <c r="F19" i="14"/>
  <c r="F17" i="14"/>
  <c r="F15" i="14"/>
  <c r="F13" i="14"/>
  <c r="F11" i="14"/>
  <c r="F9" i="14"/>
  <c r="H99" i="13"/>
  <c r="H97" i="13"/>
  <c r="H95" i="13"/>
  <c r="H93" i="13"/>
  <c r="H91" i="13"/>
  <c r="H89" i="13"/>
  <c r="H87" i="13"/>
  <c r="H85" i="13"/>
  <c r="H82" i="13"/>
  <c r="H80" i="13"/>
  <c r="H78" i="13"/>
  <c r="H76" i="13"/>
  <c r="G60" i="16"/>
  <c r="G58" i="16"/>
  <c r="G56" i="16"/>
  <c r="G54" i="16"/>
  <c r="G52" i="16"/>
  <c r="G50" i="16"/>
  <c r="G48" i="16"/>
  <c r="G45" i="16"/>
  <c r="G43" i="16"/>
  <c r="G41" i="16"/>
  <c r="G39" i="16"/>
  <c r="G37" i="16"/>
  <c r="G35" i="16"/>
  <c r="G33" i="16"/>
  <c r="G31" i="16"/>
  <c r="G29" i="16"/>
  <c r="G27" i="16"/>
  <c r="G25" i="16"/>
  <c r="G23" i="16"/>
  <c r="G18" i="16"/>
  <c r="G16" i="16"/>
  <c r="G14" i="16"/>
  <c r="G12" i="16"/>
  <c r="G10" i="16"/>
  <c r="G8" i="16"/>
  <c r="E91" i="15"/>
  <c r="E89" i="15"/>
  <c r="E87" i="15"/>
  <c r="E84" i="15"/>
  <c r="E82" i="15"/>
  <c r="E80" i="15"/>
  <c r="E78" i="15"/>
  <c r="E76" i="15"/>
  <c r="E74" i="15"/>
  <c r="E71" i="15"/>
  <c r="E69" i="15"/>
  <c r="E67" i="15"/>
  <c r="E65" i="15"/>
  <c r="E62" i="15"/>
  <c r="E60" i="15"/>
  <c r="E56" i="15"/>
  <c r="E54" i="15"/>
  <c r="E48" i="15"/>
  <c r="E46" i="15"/>
  <c r="E44" i="15"/>
  <c r="E42" i="15"/>
  <c r="E40" i="15"/>
  <c r="E38" i="15"/>
  <c r="E36" i="15"/>
  <c r="E34" i="15"/>
  <c r="E33" i="15"/>
  <c r="E31" i="15"/>
  <c r="E29" i="15"/>
  <c r="E26" i="15"/>
  <c r="E24" i="15"/>
  <c r="E22" i="15"/>
  <c r="E19" i="15"/>
  <c r="E17" i="15"/>
  <c r="E14" i="15"/>
  <c r="E12" i="15"/>
  <c r="E9" i="15"/>
  <c r="F60" i="14"/>
  <c r="F58" i="14"/>
  <c r="F56" i="14"/>
  <c r="F54" i="14"/>
  <c r="F52" i="14"/>
  <c r="F50" i="14"/>
  <c r="F48" i="14"/>
  <c r="F44" i="14"/>
  <c r="F40" i="14"/>
  <c r="F35" i="14"/>
  <c r="H61" i="13"/>
  <c r="H57" i="13"/>
  <c r="H55" i="13"/>
  <c r="H53" i="13"/>
  <c r="H51" i="13"/>
  <c r="H49" i="13"/>
  <c r="H47" i="13"/>
  <c r="H45" i="13"/>
  <c r="H43" i="13"/>
  <c r="H41" i="13"/>
  <c r="H38" i="13"/>
  <c r="H35" i="13"/>
  <c r="H33" i="13"/>
  <c r="H31" i="13"/>
  <c r="H29" i="13"/>
  <c r="H27" i="13"/>
  <c r="H24" i="13"/>
  <c r="H22" i="13"/>
  <c r="H20" i="13"/>
  <c r="H18" i="13"/>
  <c r="H16" i="13"/>
  <c r="H14" i="13"/>
  <c r="H12" i="13"/>
  <c r="H10" i="13"/>
  <c r="G60" i="12"/>
  <c r="G58" i="12"/>
  <c r="G56" i="12"/>
  <c r="G54" i="12"/>
  <c r="G52" i="12"/>
  <c r="G49" i="12"/>
  <c r="G46" i="12"/>
  <c r="G44" i="12"/>
  <c r="G41" i="12"/>
  <c r="G39" i="12"/>
  <c r="G36" i="12"/>
  <c r="G34" i="12"/>
  <c r="G32" i="12"/>
  <c r="G28" i="12"/>
  <c r="G26" i="12"/>
  <c r="G24" i="12"/>
  <c r="G21" i="12"/>
  <c r="G19" i="12"/>
  <c r="G17" i="12"/>
  <c r="G15" i="12"/>
  <c r="G13" i="12"/>
  <c r="G11" i="12"/>
  <c r="F232" i="11"/>
  <c r="F230" i="11"/>
  <c r="F228" i="11"/>
  <c r="F226" i="11"/>
  <c r="F224" i="11"/>
  <c r="F222" i="11"/>
  <c r="F220" i="11"/>
  <c r="F216" i="11"/>
  <c r="F214" i="11"/>
  <c r="F212" i="11"/>
  <c r="F210" i="11"/>
  <c r="F208" i="11"/>
  <c r="F206" i="11"/>
  <c r="F203" i="11"/>
  <c r="F201" i="11"/>
  <c r="F199" i="11"/>
  <c r="F197" i="11"/>
  <c r="F195" i="11"/>
  <c r="F193" i="11"/>
  <c r="F191" i="11"/>
  <c r="F188" i="11"/>
  <c r="F186" i="11"/>
  <c r="F182" i="11"/>
  <c r="F180" i="11"/>
  <c r="F178" i="11"/>
  <c r="F176" i="11"/>
  <c r="F174" i="11"/>
  <c r="F172" i="11"/>
  <c r="F170" i="11"/>
  <c r="F167" i="11"/>
  <c r="F165" i="11"/>
  <c r="F163" i="11"/>
  <c r="F161" i="11"/>
  <c r="F159" i="11"/>
  <c r="F157" i="11"/>
  <c r="F154" i="11"/>
  <c r="F152" i="11"/>
  <c r="F150" i="11"/>
  <c r="F148" i="11"/>
  <c r="F146" i="11"/>
  <c r="F144" i="11"/>
  <c r="F142" i="11"/>
  <c r="F139" i="11"/>
  <c r="F137" i="11"/>
  <c r="F135" i="11"/>
  <c r="F133" i="11"/>
  <c r="F131" i="11"/>
  <c r="F129" i="11"/>
  <c r="F126" i="11"/>
  <c r="F124" i="11"/>
  <c r="F122" i="11"/>
  <c r="F120" i="11"/>
  <c r="F118" i="11"/>
  <c r="F116" i="11"/>
  <c r="F114" i="11"/>
  <c r="F111" i="11"/>
  <c r="F109" i="11"/>
  <c r="F106" i="11"/>
  <c r="F104" i="11"/>
  <c r="F102" i="11"/>
  <c r="F100" i="11"/>
  <c r="F98" i="11"/>
  <c r="F96" i="11"/>
  <c r="F94" i="11"/>
  <c r="F90" i="11"/>
  <c r="F46" i="14"/>
  <c r="F42" i="14"/>
  <c r="F37" i="14"/>
  <c r="F33" i="14"/>
  <c r="F30" i="14"/>
  <c r="F28" i="14"/>
  <c r="F26" i="14"/>
  <c r="F24" i="14"/>
  <c r="F22" i="14"/>
  <c r="F20" i="14"/>
  <c r="F18" i="14"/>
  <c r="F16" i="14"/>
  <c r="F14" i="14"/>
  <c r="F12" i="14"/>
  <c r="F10" i="14"/>
  <c r="F8" i="14"/>
  <c r="H98" i="13"/>
  <c r="H96" i="13"/>
  <c r="H94" i="13"/>
  <c r="H92" i="13"/>
  <c r="H90" i="13"/>
  <c r="H88" i="13"/>
  <c r="H86" i="13"/>
  <c r="H83" i="13"/>
  <c r="H81" i="13"/>
  <c r="H79" i="13"/>
  <c r="H77" i="13"/>
  <c r="H62" i="13"/>
  <c r="H60" i="13"/>
  <c r="H59" i="13"/>
  <c r="H58" i="13"/>
  <c r="H56" i="13"/>
  <c r="H54" i="13"/>
  <c r="H52" i="13"/>
  <c r="H50" i="13"/>
  <c r="H48" i="13"/>
  <c r="H46" i="13"/>
  <c r="H44" i="13"/>
  <c r="H42" i="13"/>
  <c r="H40" i="13"/>
  <c r="H39" i="13"/>
  <c r="H36" i="13"/>
  <c r="H34" i="13"/>
  <c r="H32" i="13"/>
  <c r="H30" i="13"/>
  <c r="H28" i="13"/>
  <c r="H26" i="13"/>
  <c r="H23" i="13"/>
  <c r="H21" i="13"/>
  <c r="H19" i="13"/>
  <c r="H17" i="13"/>
  <c r="H15" i="13"/>
  <c r="H13" i="13"/>
  <c r="H11" i="13"/>
  <c r="H9" i="13"/>
  <c r="G59" i="12"/>
  <c r="G57" i="12"/>
  <c r="G55" i="12"/>
  <c r="G53" i="12"/>
  <c r="G51" i="12"/>
  <c r="G50" i="12"/>
  <c r="G47" i="12"/>
  <c r="G45" i="12"/>
  <c r="G42" i="12"/>
  <c r="G40" i="12"/>
  <c r="G37" i="12"/>
  <c r="G35" i="12"/>
  <c r="G33" i="12"/>
  <c r="G30" i="12"/>
  <c r="G27" i="12"/>
  <c r="G25" i="12"/>
  <c r="G23" i="12"/>
  <c r="G20" i="12"/>
  <c r="G18" i="12"/>
  <c r="G16" i="12"/>
  <c r="G14" i="12"/>
  <c r="G12" i="12"/>
  <c r="G10" i="12"/>
  <c r="G8" i="12"/>
  <c r="F231" i="11"/>
  <c r="F229" i="11"/>
  <c r="F227" i="11"/>
  <c r="F225" i="11"/>
  <c r="F223" i="11"/>
  <c r="F221" i="11"/>
  <c r="F217" i="11"/>
  <c r="F215" i="11"/>
  <c r="F213" i="11"/>
  <c r="F211" i="11"/>
  <c r="F209" i="11"/>
  <c r="F207" i="11"/>
  <c r="F205" i="11"/>
  <c r="F202" i="11"/>
  <c r="F200" i="11"/>
  <c r="F198" i="11"/>
  <c r="F196" i="11"/>
  <c r="F194" i="11"/>
  <c r="F192" i="11"/>
  <c r="F189" i="11"/>
  <c r="F187" i="11"/>
  <c r="F185" i="11"/>
  <c r="F181" i="11"/>
  <c r="F179" i="11"/>
  <c r="F177" i="11"/>
  <c r="F175" i="11"/>
  <c r="F173" i="11"/>
  <c r="F171" i="11"/>
  <c r="F168" i="11"/>
  <c r="F166" i="11"/>
  <c r="F164" i="11"/>
  <c r="F162" i="11"/>
  <c r="F160" i="11"/>
  <c r="F158" i="11"/>
  <c r="F156" i="11"/>
  <c r="F153" i="11"/>
  <c r="F151" i="11"/>
  <c r="F149" i="11"/>
  <c r="F147" i="11"/>
  <c r="F145" i="11"/>
  <c r="F143" i="11"/>
  <c r="F140" i="11"/>
  <c r="F138" i="11"/>
  <c r="F136" i="11"/>
  <c r="F134" i="11"/>
  <c r="F132" i="11"/>
  <c r="F130" i="11"/>
  <c r="F128" i="11"/>
  <c r="F125" i="11"/>
  <c r="F123" i="11"/>
  <c r="F121" i="11"/>
  <c r="F119" i="11"/>
  <c r="F117" i="11"/>
  <c r="F115" i="11"/>
  <c r="F112" i="11"/>
  <c r="F110" i="11"/>
  <c r="F108" i="11"/>
  <c r="F105" i="11"/>
  <c r="F103" i="11"/>
  <c r="F101" i="11"/>
  <c r="F99" i="11"/>
  <c r="F97" i="11"/>
  <c r="F95" i="11"/>
  <c r="F91" i="11"/>
  <c r="F89" i="11"/>
  <c r="F87" i="11"/>
  <c r="F85" i="11"/>
  <c r="F83" i="11"/>
  <c r="F81" i="11"/>
  <c r="F79" i="11"/>
  <c r="F76" i="11"/>
  <c r="F74" i="11"/>
  <c r="F72" i="11"/>
  <c r="F70" i="11"/>
  <c r="F68" i="11"/>
  <c r="F66" i="11"/>
  <c r="F63" i="11"/>
  <c r="F61" i="11"/>
  <c r="F59" i="11"/>
  <c r="F57" i="11"/>
  <c r="F55" i="11"/>
  <c r="F53" i="11"/>
  <c r="F51" i="11"/>
  <c r="F48" i="11"/>
  <c r="F46" i="11"/>
  <c r="F44" i="11"/>
  <c r="F42" i="11"/>
  <c r="F40" i="11"/>
  <c r="F38" i="11"/>
  <c r="F35" i="11"/>
  <c r="F33" i="11"/>
  <c r="F31" i="11"/>
  <c r="F29" i="11"/>
  <c r="F27" i="11"/>
  <c r="F25" i="11"/>
  <c r="F23" i="11"/>
  <c r="F20" i="11"/>
  <c r="F18" i="11"/>
  <c r="F16" i="11"/>
  <c r="F14" i="11"/>
  <c r="F12" i="11"/>
  <c r="F10" i="11"/>
  <c r="F89" i="10"/>
  <c r="F87" i="10"/>
  <c r="F85" i="10"/>
  <c r="F83" i="10"/>
  <c r="F81" i="10"/>
  <c r="F79" i="10"/>
  <c r="F77" i="10"/>
  <c r="F75" i="10"/>
  <c r="F73" i="10"/>
  <c r="F71" i="10"/>
  <c r="F68" i="10"/>
  <c r="F66" i="10"/>
  <c r="F64" i="10"/>
  <c r="F62" i="10"/>
  <c r="F60" i="10"/>
  <c r="F57" i="10"/>
  <c r="F55" i="10"/>
  <c r="F53" i="10"/>
  <c r="F51" i="10"/>
  <c r="F48" i="10"/>
  <c r="F46" i="10"/>
  <c r="F44" i="10"/>
  <c r="F42" i="10"/>
  <c r="F40" i="10"/>
  <c r="F38" i="10"/>
  <c r="F36" i="10"/>
  <c r="F34" i="10"/>
  <c r="F31" i="10"/>
  <c r="F29" i="10"/>
  <c r="F27" i="10"/>
  <c r="F25" i="10"/>
  <c r="F23" i="10"/>
  <c r="F21" i="10"/>
  <c r="F19" i="10"/>
  <c r="F17" i="10"/>
  <c r="F13" i="10"/>
  <c r="F11" i="10"/>
  <c r="F9" i="10"/>
  <c r="F68" i="9"/>
  <c r="F66" i="9"/>
  <c r="F64" i="9"/>
  <c r="F62" i="9"/>
  <c r="F59" i="9"/>
  <c r="F57" i="9"/>
  <c r="F55" i="9"/>
  <c r="F53" i="9"/>
  <c r="F50" i="9"/>
  <c r="F48" i="9"/>
  <c r="F46" i="9"/>
  <c r="F44" i="9"/>
  <c r="F42" i="9"/>
  <c r="F40" i="9"/>
  <c r="F38" i="9"/>
  <c r="F36" i="9"/>
  <c r="F34" i="9"/>
  <c r="F31" i="9"/>
  <c r="F29" i="9"/>
  <c r="F27" i="9"/>
  <c r="F25" i="9"/>
  <c r="F23" i="9"/>
  <c r="F21" i="9"/>
  <c r="F19" i="9"/>
  <c r="F16" i="9"/>
  <c r="F14" i="9"/>
  <c r="F12" i="9"/>
  <c r="F10" i="9"/>
  <c r="E102" i="8"/>
  <c r="E100" i="8"/>
  <c r="E98" i="8"/>
  <c r="E96" i="8"/>
  <c r="E93" i="8"/>
  <c r="E91" i="8"/>
  <c r="E89" i="8"/>
  <c r="E87" i="8"/>
  <c r="E85" i="8"/>
  <c r="E83" i="8"/>
  <c r="E81" i="8"/>
  <c r="E79" i="8"/>
  <c r="E77" i="8"/>
  <c r="E75" i="8"/>
  <c r="E73" i="8"/>
  <c r="E71" i="8"/>
  <c r="E69" i="8"/>
  <c r="E67" i="8"/>
  <c r="E65" i="8"/>
  <c r="E63" i="8"/>
  <c r="E61" i="8"/>
  <c r="E59" i="8"/>
  <c r="E56" i="8"/>
  <c r="E54" i="8"/>
  <c r="E52" i="8"/>
  <c r="F88" i="11"/>
  <c r="F86" i="11"/>
  <c r="F84" i="11"/>
  <c r="F82" i="11"/>
  <c r="F80" i="11"/>
  <c r="F77" i="11"/>
  <c r="F75" i="11"/>
  <c r="F73" i="11"/>
  <c r="F71" i="11"/>
  <c r="F69" i="11"/>
  <c r="F67" i="11"/>
  <c r="F65" i="11"/>
  <c r="F62" i="11"/>
  <c r="F60" i="11"/>
  <c r="F58" i="11"/>
  <c r="F56" i="11"/>
  <c r="F54" i="11"/>
  <c r="F52" i="11"/>
  <c r="F49" i="11"/>
  <c r="F47" i="11"/>
  <c r="F45" i="11"/>
  <c r="F43" i="11"/>
  <c r="F41" i="11"/>
  <c r="F39" i="11"/>
  <c r="F37" i="11"/>
  <c r="F34" i="11"/>
  <c r="F32" i="11"/>
  <c r="F30" i="11"/>
  <c r="F28" i="11"/>
  <c r="F26" i="11"/>
  <c r="F24" i="11"/>
  <c r="F21" i="11"/>
  <c r="F19" i="11"/>
  <c r="F17" i="11"/>
  <c r="F15" i="11"/>
  <c r="F13" i="11"/>
  <c r="F11" i="11"/>
  <c r="F9" i="11"/>
  <c r="F88" i="10"/>
  <c r="F86" i="10"/>
  <c r="F84" i="10"/>
  <c r="F82" i="10"/>
  <c r="F80" i="10"/>
  <c r="F78" i="10"/>
  <c r="F76" i="10"/>
  <c r="F74" i="10"/>
  <c r="F72" i="10"/>
  <c r="F69" i="10"/>
  <c r="F67" i="10"/>
  <c r="F65" i="10"/>
  <c r="F63" i="10"/>
  <c r="F61" i="10"/>
  <c r="F58" i="10"/>
  <c r="F56" i="10"/>
  <c r="F54" i="10"/>
  <c r="F52" i="10"/>
  <c r="F50" i="10"/>
  <c r="F47" i="10"/>
  <c r="F45" i="10"/>
  <c r="F43" i="10"/>
  <c r="F41" i="10"/>
  <c r="F39" i="10"/>
  <c r="F37" i="10"/>
  <c r="F35" i="10"/>
  <c r="F33" i="10"/>
  <c r="F30" i="10"/>
  <c r="F28" i="10"/>
  <c r="F26" i="10"/>
  <c r="F24" i="10"/>
  <c r="F22" i="10"/>
  <c r="F20" i="10"/>
  <c r="F18" i="10"/>
  <c r="F16" i="10"/>
  <c r="F15" i="10"/>
  <c r="F14" i="10"/>
  <c r="F12" i="10"/>
  <c r="F10" i="10"/>
  <c r="F69" i="9"/>
  <c r="F67" i="9"/>
  <c r="F65" i="9"/>
  <c r="F63" i="9"/>
  <c r="F60" i="9"/>
  <c r="F58" i="9"/>
  <c r="F56" i="9"/>
  <c r="F54" i="9"/>
  <c r="F51" i="9"/>
  <c r="F49" i="9"/>
  <c r="F47" i="9"/>
  <c r="F45" i="9"/>
  <c r="F43" i="9"/>
  <c r="F41" i="9"/>
  <c r="F39" i="9"/>
  <c r="F37" i="9"/>
  <c r="F35" i="9"/>
  <c r="F32" i="9"/>
  <c r="F30" i="9"/>
  <c r="F28" i="9"/>
  <c r="F26" i="9"/>
  <c r="F24" i="9"/>
  <c r="F22" i="9"/>
  <c r="F20" i="9"/>
  <c r="F18" i="9"/>
  <c r="F15" i="9"/>
  <c r="F13" i="9"/>
  <c r="F11" i="9"/>
  <c r="F9" i="9"/>
  <c r="E101" i="8"/>
  <c r="E99" i="8"/>
  <c r="E97" i="8"/>
  <c r="E94" i="8"/>
  <c r="E92" i="8"/>
  <c r="E90" i="8"/>
  <c r="E88" i="8"/>
  <c r="E86" i="8"/>
  <c r="E84" i="8"/>
  <c r="E82" i="8"/>
  <c r="E80" i="8"/>
  <c r="E78" i="8"/>
  <c r="E76" i="8"/>
  <c r="E74" i="8"/>
  <c r="E72" i="8"/>
  <c r="E70" i="8"/>
  <c r="E68" i="8"/>
  <c r="E66" i="8"/>
  <c r="E64" i="8"/>
  <c r="E62" i="8"/>
  <c r="E60" i="8"/>
  <c r="E57" i="8"/>
  <c r="E55" i="8"/>
  <c r="E53" i="8"/>
  <c r="F9" i="4"/>
  <c r="F12" i="4"/>
  <c r="F14" i="4"/>
  <c r="F16" i="4"/>
  <c r="F18" i="4"/>
  <c r="F21" i="4"/>
  <c r="F23" i="4"/>
  <c r="F27" i="4"/>
  <c r="F29" i="4"/>
  <c r="F31" i="4"/>
  <c r="F33" i="4"/>
  <c r="F37" i="4"/>
  <c r="F39" i="4"/>
  <c r="F42" i="4"/>
  <c r="F44" i="4"/>
  <c r="F46" i="4"/>
  <c r="F49" i="4"/>
  <c r="F51" i="4"/>
  <c r="F54" i="4"/>
  <c r="F56" i="4"/>
  <c r="F58" i="4"/>
  <c r="F61" i="4"/>
  <c r="F63" i="4"/>
  <c r="F66" i="4"/>
  <c r="F68" i="4"/>
  <c r="F70" i="4"/>
  <c r="F72" i="4"/>
  <c r="F74" i="4"/>
  <c r="F76" i="4"/>
  <c r="F78" i="4"/>
  <c r="F80" i="4"/>
  <c r="F82" i="4"/>
  <c r="F84" i="4"/>
  <c r="F86" i="4"/>
  <c r="F88" i="4"/>
  <c r="F91" i="4"/>
  <c r="F94" i="4"/>
  <c r="F96" i="4"/>
  <c r="F98" i="4"/>
  <c r="F8" i="5"/>
  <c r="F10" i="5"/>
  <c r="F12" i="5"/>
  <c r="F15" i="5"/>
  <c r="F17" i="5"/>
  <c r="F19" i="5"/>
  <c r="F21" i="5"/>
  <c r="F24" i="5"/>
  <c r="F26" i="5"/>
  <c r="F28" i="5"/>
  <c r="F30" i="5"/>
  <c r="F32" i="5"/>
  <c r="F34" i="5"/>
  <c r="G10" i="6"/>
  <c r="G12" i="6"/>
  <c r="G14" i="6"/>
  <c r="G16" i="6"/>
  <c r="G19" i="6"/>
  <c r="G21" i="6"/>
  <c r="G23" i="6"/>
  <c r="G25" i="6"/>
  <c r="G27" i="6"/>
  <c r="G29" i="6"/>
  <c r="G31" i="6"/>
  <c r="G34" i="6"/>
  <c r="G37" i="6"/>
  <c r="G40" i="6"/>
  <c r="G42" i="6"/>
  <c r="G44" i="6"/>
  <c r="G46" i="6"/>
  <c r="G48" i="6"/>
  <c r="G51" i="6"/>
  <c r="G53" i="6"/>
  <c r="G55" i="6"/>
  <c r="G58" i="6"/>
  <c r="G60" i="6"/>
  <c r="G62" i="6"/>
  <c r="G64" i="6"/>
  <c r="G67" i="6"/>
  <c r="G69" i="6"/>
  <c r="G71" i="6"/>
  <c r="G73" i="6"/>
  <c r="G75" i="6"/>
  <c r="G77" i="6"/>
  <c r="G80" i="6"/>
  <c r="G82" i="6"/>
  <c r="G86" i="6"/>
  <c r="G89" i="6"/>
  <c r="G91" i="6"/>
  <c r="G94" i="6"/>
  <c r="G97" i="6"/>
  <c r="G100" i="6"/>
  <c r="G102" i="6"/>
  <c r="G105" i="6"/>
  <c r="G107" i="6"/>
  <c r="F11" i="7"/>
  <c r="F13" i="7"/>
  <c r="F15" i="7"/>
  <c r="F17" i="7"/>
  <c r="F19" i="7"/>
  <c r="F21" i="7"/>
  <c r="F23" i="7"/>
  <c r="F25" i="7"/>
  <c r="F27" i="7"/>
  <c r="F29" i="7"/>
  <c r="F31" i="7"/>
  <c r="F33" i="7"/>
  <c r="F35" i="7"/>
  <c r="F37" i="7"/>
  <c r="F40" i="7"/>
  <c r="F42" i="7"/>
  <c r="F45" i="7"/>
  <c r="F47" i="7"/>
  <c r="F49" i="7"/>
  <c r="F51" i="7"/>
  <c r="F53" i="7"/>
  <c r="F55" i="7"/>
  <c r="F57" i="7"/>
  <c r="F59" i="7"/>
  <c r="F61" i="7"/>
  <c r="F63" i="7"/>
  <c r="F65" i="7"/>
  <c r="F67" i="7"/>
  <c r="F69" i="7"/>
  <c r="F71" i="7"/>
  <c r="F73" i="7"/>
  <c r="F75" i="7"/>
  <c r="F77" i="7"/>
  <c r="F79" i="7"/>
  <c r="F81" i="7"/>
  <c r="F83" i="7"/>
  <c r="F85" i="7"/>
  <c r="F87" i="7"/>
  <c r="F89" i="7"/>
  <c r="F91" i="7"/>
  <c r="F93" i="7"/>
  <c r="F95" i="7"/>
  <c r="F97" i="7"/>
  <c r="F99" i="7"/>
  <c r="F101" i="7"/>
  <c r="F103" i="7"/>
  <c r="F105" i="7"/>
  <c r="F108" i="7"/>
  <c r="F110" i="7"/>
  <c r="F112" i="7"/>
  <c r="F114" i="7"/>
  <c r="F117" i="7"/>
  <c r="F119" i="7"/>
  <c r="F121" i="7"/>
  <c r="F123" i="7"/>
  <c r="F125" i="7"/>
  <c r="F127" i="7"/>
  <c r="F129" i="7"/>
  <c r="F131" i="7"/>
  <c r="F133" i="7"/>
  <c r="F135" i="7"/>
  <c r="F137" i="7"/>
  <c r="F139" i="7"/>
  <c r="F141" i="7"/>
  <c r="F143" i="7"/>
  <c r="F145" i="7"/>
  <c r="F147" i="7"/>
  <c r="F149" i="7"/>
  <c r="F151" i="7"/>
  <c r="F153" i="7"/>
  <c r="F155" i="7"/>
  <c r="F157" i="7"/>
  <c r="F159" i="7"/>
  <c r="F161" i="7"/>
  <c r="F163" i="7"/>
  <c r="F165" i="7"/>
  <c r="F167" i="7"/>
  <c r="F169" i="7"/>
  <c r="F172" i="7"/>
  <c r="F174" i="7"/>
  <c r="F176" i="7"/>
  <c r="F178" i="7"/>
  <c r="F180" i="7"/>
  <c r="F182" i="7"/>
  <c r="F184" i="7"/>
  <c r="F186" i="7"/>
  <c r="F188" i="7"/>
  <c r="F190" i="7"/>
  <c r="F193" i="7"/>
  <c r="F195" i="7"/>
  <c r="F197" i="7"/>
  <c r="F199" i="7"/>
  <c r="E10" i="8"/>
  <c r="E12" i="8"/>
  <c r="E14" i="8"/>
  <c r="E16" i="8"/>
  <c r="E18" i="8"/>
  <c r="E20" i="8"/>
  <c r="E22" i="8"/>
  <c r="E24" i="8"/>
  <c r="E27" i="8"/>
  <c r="E30" i="8"/>
  <c r="E32" i="8"/>
  <c r="E35" i="8"/>
  <c r="E37" i="8"/>
  <c r="E39" i="8"/>
  <c r="E41" i="8"/>
  <c r="E43" i="8"/>
  <c r="E45" i="8"/>
  <c r="E47" i="8"/>
  <c r="E49" i="8"/>
  <c r="E51" i="8"/>
</calcChain>
</file>

<file path=xl/sharedStrings.xml><?xml version="1.0" encoding="utf-8"?>
<sst xmlns="http://schemas.openxmlformats.org/spreadsheetml/2006/main" count="2480" uniqueCount="1885">
  <si>
    <t>Россия, Санкт-Петерберг, ш. Революции 69</t>
  </si>
  <si>
    <t>Телефон:</t>
  </si>
  <si>
    <t xml:space="preserve"> +7 812 605 00 55</t>
  </si>
  <si>
    <t>доб.</t>
  </si>
  <si>
    <t>E-mail:</t>
  </si>
  <si>
    <t>msd@geizer.com</t>
  </si>
  <si>
    <t>office@geizer.com</t>
  </si>
  <si>
    <t>(общий)</t>
  </si>
  <si>
    <t>Сайт:</t>
  </si>
  <si>
    <t>https://geizer.com/</t>
  </si>
  <si>
    <t>Акции и специальные предложения!</t>
  </si>
  <si>
    <t>Дополнительная наценка на опт</t>
  </si>
  <si>
    <t>Курс доллара ЦБ РФ:</t>
  </si>
  <si>
    <t>Склад отгрузки:</t>
  </si>
  <si>
    <t>Екатеринбург</t>
  </si>
  <si>
    <t>Механические фильтры</t>
  </si>
  <si>
    <t>Корпуса</t>
  </si>
  <si>
    <t>Комплекты фильтров</t>
  </si>
  <si>
    <t>Загрузки</t>
  </si>
  <si>
    <t>Комплекты загрузок</t>
  </si>
  <si>
    <t>Блоки управления</t>
  </si>
  <si>
    <t>Мешечные фильтры</t>
  </si>
  <si>
    <t>Canature</t>
  </si>
  <si>
    <t>Умягчители по таймеру</t>
  </si>
  <si>
    <t>Ионообменные смолы</t>
  </si>
  <si>
    <t>Runxin</t>
  </si>
  <si>
    <t>Мультипатронные фильтры</t>
  </si>
  <si>
    <t xml:space="preserve">Aquasonic </t>
  </si>
  <si>
    <t>Умягчители по расходу</t>
  </si>
  <si>
    <t>Каталитические загрузки</t>
  </si>
  <si>
    <t>Адаптеры для ручного управления</t>
  </si>
  <si>
    <t>Дисковые фильтры</t>
  </si>
  <si>
    <t>Canature HY</t>
  </si>
  <si>
    <t>Фильтры по таймеру</t>
  </si>
  <si>
    <t>Осадочные</t>
  </si>
  <si>
    <t>Clack Corporation (США)</t>
  </si>
  <si>
    <t>Запчасти</t>
  </si>
  <si>
    <t>Комплекты ДРС</t>
  </si>
  <si>
    <t>Умягчители с ручным управлением</t>
  </si>
  <si>
    <t>Сорбенты</t>
  </si>
  <si>
    <t>Чехлы антиконденсатные</t>
  </si>
  <si>
    <t>Фильтры с ручным управлением</t>
  </si>
  <si>
    <t>Химические реактивы</t>
  </si>
  <si>
    <t>Autotrol</t>
  </si>
  <si>
    <t>Кабинеты</t>
  </si>
  <si>
    <t>Обратный осмос</t>
  </si>
  <si>
    <t>Вспомогательное оборудование</t>
  </si>
  <si>
    <t>Баки и ёмкости</t>
  </si>
  <si>
    <t>УФ лампы</t>
  </si>
  <si>
    <t>Запчасти к АБУ</t>
  </si>
  <si>
    <t>Гейзер RO</t>
  </si>
  <si>
    <t>Системы JK-MATIC</t>
  </si>
  <si>
    <t>Баки для химических реагентов</t>
  </si>
  <si>
    <t xml:space="preserve">УФ установки </t>
  </si>
  <si>
    <t>Performa</t>
  </si>
  <si>
    <t>Сменные засыпки к кабинетам</t>
  </si>
  <si>
    <t>Дополнительное оборудование</t>
  </si>
  <si>
    <t>Клапаны электромагнитные</t>
  </si>
  <si>
    <t xml:space="preserve">Канистры </t>
  </si>
  <si>
    <t xml:space="preserve">TopAqua </t>
  </si>
  <si>
    <t>Magnum</t>
  </si>
  <si>
    <t>Кабинеты в комплекте с загрузкой</t>
  </si>
  <si>
    <t>Гейзер-Пристиж</t>
  </si>
  <si>
    <t>Краны шаровые</t>
  </si>
  <si>
    <t>Накопительные емкости</t>
  </si>
  <si>
    <t>Sterilight (Канада)</t>
  </si>
  <si>
    <t>Clack</t>
  </si>
  <si>
    <t>Комплектующие</t>
  </si>
  <si>
    <t>Комплектующие к обратному осмосу</t>
  </si>
  <si>
    <t>Аэрация и дозирование</t>
  </si>
  <si>
    <t>КОМПЛЕКТУЮЩИЕ К ГЕЙЗЕР-ПРЕСТИЖ</t>
  </si>
  <si>
    <t>Датчик уровня (поплавковый)</t>
  </si>
  <si>
    <t xml:space="preserve">КОМПЛЕКТУЮЩИЕ К ГЕЙЗЕР RO </t>
  </si>
  <si>
    <t xml:space="preserve">Аэрационные устройства </t>
  </si>
  <si>
    <t>НАСОСЫ NANFANG</t>
  </si>
  <si>
    <t xml:space="preserve"> Насосные станции</t>
  </si>
  <si>
    <t xml:space="preserve">Устройства дозирования реактивов </t>
  </si>
  <si>
    <t>Санкт-Петербург</t>
  </si>
  <si>
    <t>Москва</t>
  </si>
  <si>
    <t>Новосибирск</t>
  </si>
  <si>
    <t>Уфа</t>
  </si>
  <si>
    <t>Краснодар</t>
  </si>
  <si>
    <t>Красноярск</t>
  </si>
  <si>
    <t>Саратов</t>
  </si>
  <si>
    <t>Ростоа-На-Дону</t>
  </si>
  <si>
    <t>Главная</t>
  </si>
  <si>
    <t>https://geizer.com</t>
  </si>
  <si>
    <t>Гейзер</t>
  </si>
  <si>
    <t>Артикул</t>
  </si>
  <si>
    <t>Наименование</t>
  </si>
  <si>
    <t>технический столбец (скрыть)</t>
  </si>
  <si>
    <t>Розничная цена у.е</t>
  </si>
  <si>
    <t>Розничная руб</t>
  </si>
  <si>
    <t>Оптовая у.е</t>
  </si>
  <si>
    <t>Оптовая Скидка</t>
  </si>
  <si>
    <t>Оптовая руб</t>
  </si>
  <si>
    <t>Акционная цена</t>
  </si>
  <si>
    <t xml:space="preserve">Акционная Скидка </t>
  </si>
  <si>
    <t>Мембрана HID 3012-300 GPD</t>
  </si>
  <si>
    <t>Мембрана Motian UF1IB160</t>
  </si>
  <si>
    <t>Мембрана Motian UF1IB90</t>
  </si>
  <si>
    <t>Мембрана RO Hydranautics ESPA В МАХ - 8040</t>
  </si>
  <si>
    <t>Трансформатор - 06w TOPAQUA</t>
  </si>
  <si>
    <t>Трансформатор - 11w TOPAQUA</t>
  </si>
  <si>
    <t>Трансформатор - 25w TOPAQUA</t>
  </si>
  <si>
    <t>Трансформатор - 30w TOPAQUA</t>
  </si>
  <si>
    <t>Кварцевая трубка - 11w TOPAQUA</t>
  </si>
  <si>
    <t>Кран с сервоприводом KLD200 3-х 1” 220V</t>
  </si>
  <si>
    <t>Расходомер SEKO ТС4 1/2"</t>
  </si>
  <si>
    <t>Блок управления Canature BNT-5850SE Downflow Softener, meter, п/к</t>
  </si>
  <si>
    <t>Блок управления Canature BNT-4650F Softener, meter, п/к</t>
  </si>
  <si>
    <t>Блок управления Canature BAF (удаление железа), п/к</t>
  </si>
  <si>
    <t>Трансформатор Runxin (F112)</t>
  </si>
  <si>
    <t>Производительность, м3/ч</t>
  </si>
  <si>
    <t>Примечание</t>
  </si>
  <si>
    <t>Фильтры механической очистки (фильтрующий мешок в комплекте)</t>
  </si>
  <si>
    <t>Гейзер-4Ч</t>
  </si>
  <si>
    <t>0,5/3,0</t>
  </si>
  <si>
    <t>Гейзер-4Ч 20ВВ</t>
  </si>
  <si>
    <t>1,0/6,0</t>
  </si>
  <si>
    <t>Гейзер-8ЧН</t>
  </si>
  <si>
    <t>8,6/12</t>
  </si>
  <si>
    <t xml:space="preserve">Мешочные фильтры </t>
  </si>
  <si>
    <t>Сменный мешок для Гейзер-4Ч</t>
  </si>
  <si>
    <t>1, 3 , 5 ,10, 25, 50, 75, 100</t>
  </si>
  <si>
    <t>Сменный мешок для Гейзер-4Ч 20ВВ</t>
  </si>
  <si>
    <t>5, 50</t>
  </si>
  <si>
    <t>Сменный мешок для Гейзер-8Ч(Н)</t>
  </si>
  <si>
    <t>Стакан сетчатый из нерж.стали фильтра Гейзер-8ЧН</t>
  </si>
  <si>
    <t>Корпус фильтра Гейзер-4Ч</t>
  </si>
  <si>
    <t>Корпус фильтра Гейзер-8Ч(Н)</t>
  </si>
  <si>
    <t>Корпус мешочного фильтра HXP-BF-1-2B2 (пластик)</t>
  </si>
  <si>
    <t>Корпуса мультипатронных фильтров</t>
  </si>
  <si>
    <t>Корпус мультипатронного фильтра HPCF-5x20SL</t>
  </si>
  <si>
    <t>Пластик, 6 бар, 5х20SL</t>
  </si>
  <si>
    <t>Корпус мультипатронного фильтра HPCF-5x30SL</t>
  </si>
  <si>
    <t>Пластик, 6 бар, 5х30SL</t>
  </si>
  <si>
    <t>Корпус мультипатронного фильтра HPCF-5x40SL</t>
  </si>
  <si>
    <t>Пластик, 6 бар, 5х40SL</t>
  </si>
  <si>
    <t>Корпус мультипатронного фильтра HPCF-9x30SL</t>
  </si>
  <si>
    <t>Пластик, 6 бар, 9х30SL</t>
  </si>
  <si>
    <t>Корпус мультипатронного фильтра HPCF-9x40SL</t>
  </si>
  <si>
    <t>Пластик, 6 бар, 9х40SL</t>
  </si>
  <si>
    <t>Filtromatic</t>
  </si>
  <si>
    <t>Фильтр Filtromatic FDP 3/4" 130 мк</t>
  </si>
  <si>
    <t>В стоимость установок Filtromatic входят блоки управления</t>
  </si>
  <si>
    <t>Фильтр Filtromatic FDP 1" 130 мк</t>
  </si>
  <si>
    <t xml:space="preserve">Фильтр Filtromatic FDP 1 1/4" 130 мк  </t>
  </si>
  <si>
    <t>8</t>
  </si>
  <si>
    <t xml:space="preserve">Фильтр Filtromatic D2S-R Super 25 mk. 2" </t>
  </si>
  <si>
    <t>до 15</t>
  </si>
  <si>
    <t>Фильтр Filtromatic D2S-R Super 50 mk 2"</t>
  </si>
  <si>
    <t>Фильтр Filtromatic D2S-R Super 100 mk 2"</t>
  </si>
  <si>
    <t>до 24</t>
  </si>
  <si>
    <t>Установка Filtromatic 2DP1H 24 м3/ч, 130 мк</t>
  </si>
  <si>
    <t>Установка Filtromatic 2DP4H 96 м3/ч, 130 мк</t>
  </si>
  <si>
    <t>до 96</t>
  </si>
  <si>
    <t>Jimten</t>
  </si>
  <si>
    <t>Ручные косые</t>
  </si>
  <si>
    <t>Jimten DF-3/4</t>
  </si>
  <si>
    <t>Jimten DF-1</t>
  </si>
  <si>
    <t>Jimten DF-1 1/4</t>
  </si>
  <si>
    <t>Jimten DF-1 1/2</t>
  </si>
  <si>
    <t>Ручные прямые со стальным зажимом</t>
  </si>
  <si>
    <t>Jimten DF-2 Standard</t>
  </si>
  <si>
    <t>25,50,100,130,200</t>
  </si>
  <si>
    <t>Уточнить наличие на складе</t>
  </si>
  <si>
    <t> 32624</t>
  </si>
  <si>
    <t>Jimten DF-2</t>
  </si>
  <si>
    <t>  32625</t>
  </si>
  <si>
    <t>Jimten DF-2 Long</t>
  </si>
  <si>
    <t>  32626</t>
  </si>
  <si>
    <t>Jimten DF-3</t>
  </si>
  <si>
    <t>  32627</t>
  </si>
  <si>
    <t>Jimten DF-3 Double</t>
  </si>
  <si>
    <t>под заказ</t>
  </si>
  <si>
    <t>  32628</t>
  </si>
  <si>
    <t>Jimten DF-4 Double</t>
  </si>
  <si>
    <t>Ручные прямые с пластиковым зажимом</t>
  </si>
  <si>
    <t>Jimten DFP-2 Standard</t>
  </si>
  <si>
    <t>Jimten DFP-2</t>
  </si>
  <si>
    <t>Jimten DFP-2 Long</t>
  </si>
  <si>
    <t>Jimten DFP-3</t>
  </si>
  <si>
    <t>Ручные прямые с эффектом циклона</t>
  </si>
  <si>
    <t>Jimten DFH-2 Standard</t>
  </si>
  <si>
    <t>Jimten DFH-2</t>
  </si>
  <si>
    <t>Jimten DFH-2 Long</t>
  </si>
  <si>
    <t>Jimten DFH-3</t>
  </si>
  <si>
    <t>Jimten DFH-3 DoubleCompact</t>
  </si>
  <si>
    <r>
      <rPr>
        <sz val="10"/>
        <rFont val="Arial"/>
        <family val="2"/>
        <charset val="204"/>
      </rPr>
      <t> </t>
    </r>
    <r>
      <rPr>
        <sz val="10"/>
        <color rgb="FF000000"/>
        <rFont val="Arial"/>
        <family val="2"/>
        <charset val="204"/>
      </rPr>
      <t>32638</t>
    </r>
  </si>
  <si>
    <t>Jimten DFH-4 DoubleCompact</t>
  </si>
  <si>
    <t>Автоматические</t>
  </si>
  <si>
    <t>Jimten ADF-2</t>
  </si>
  <si>
    <r>
      <rPr>
        <sz val="10"/>
        <rFont val="Arial"/>
        <family val="2"/>
        <charset val="204"/>
      </rPr>
      <t> </t>
    </r>
    <r>
      <rPr>
        <sz val="10"/>
        <color rgb="FF000000"/>
        <rFont val="Arial"/>
        <family val="2"/>
        <charset val="204"/>
      </rPr>
      <t>32639</t>
    </r>
  </si>
  <si>
    <t>Jimten ADF-3</t>
  </si>
  <si>
    <r>
      <rPr>
        <sz val="10"/>
        <rFont val="Arial"/>
        <family val="2"/>
        <charset val="204"/>
      </rPr>
      <t> </t>
    </r>
    <r>
      <rPr>
        <sz val="10"/>
        <color rgb="FF000000"/>
        <rFont val="Arial"/>
        <family val="2"/>
        <charset val="204"/>
      </rPr>
      <t>32640</t>
    </r>
  </si>
  <si>
    <t>Jimten ADF-3 Double</t>
  </si>
  <si>
    <r>
      <rPr>
        <sz val="10"/>
        <rFont val="Arial"/>
        <family val="2"/>
        <charset val="204"/>
      </rPr>
      <t> </t>
    </r>
    <r>
      <rPr>
        <sz val="10"/>
        <color rgb="FF000000"/>
        <rFont val="Arial"/>
        <family val="2"/>
        <charset val="204"/>
      </rPr>
      <t>32641</t>
    </r>
  </si>
  <si>
    <t>Jimten ADF-4 Double</t>
  </si>
  <si>
    <t>Станции с автоматической промывкой (контроллер приобретается дополнительно)</t>
  </si>
  <si>
    <r>
      <rPr>
        <sz val="10"/>
        <rFont val="Arial"/>
        <family val="2"/>
        <charset val="204"/>
      </rPr>
      <t> </t>
    </r>
    <r>
      <rPr>
        <sz val="10"/>
        <color rgb="FF000000"/>
        <rFont val="Arial"/>
        <family val="2"/>
        <charset val="204"/>
      </rPr>
      <t>32642</t>
    </r>
  </si>
  <si>
    <t>Filtmaster-1/ADF-2 без подставки</t>
  </si>
  <si>
    <r>
      <rPr>
        <sz val="10"/>
        <rFont val="Arial"/>
        <family val="2"/>
        <charset val="204"/>
      </rPr>
      <t> </t>
    </r>
    <r>
      <rPr>
        <sz val="10"/>
        <color rgb="FF000000"/>
        <rFont val="Arial"/>
        <family val="2"/>
        <charset val="204"/>
      </rPr>
      <t>32643</t>
    </r>
  </si>
  <si>
    <t>Filtmaster-1/ADF-2</t>
  </si>
  <si>
    <t>Filtmaster-2/ADF-2</t>
  </si>
  <si>
    <t>Filtmaster-3/ADF-2</t>
  </si>
  <si>
    <t> 32644</t>
  </si>
  <si>
    <t>Filtmaster-4/ADF-2</t>
  </si>
  <si>
    <t>Filtmaster-5/ADF-2</t>
  </si>
  <si>
    <t>Filtmaster-6/ADF-2</t>
  </si>
  <si>
    <t>Filtmaster-2/ADF-3</t>
  </si>
  <si>
    <t>Filtmaster-3/ADF-3</t>
  </si>
  <si>
    <t>Filtmaster-4/ADF-3</t>
  </si>
  <si>
    <t>Filtmaster-5/ADF-3</t>
  </si>
  <si>
    <t>Filtmaster-6/ADF-3</t>
  </si>
  <si>
    <t>Filtmaster-8 Line/ADF-3</t>
  </si>
  <si>
    <t>Filtmaster-10 Line/ADF-3</t>
  </si>
  <si>
    <t>Filtmaster-3/ADF-3 Double</t>
  </si>
  <si>
    <t>Filtmaster-4/ADF-3 Double</t>
  </si>
  <si>
    <t>Filtmaster-5/ADF-3 Double</t>
  </si>
  <si>
    <t>Filtmaster-6/ADF-3 Double</t>
  </si>
  <si>
    <t>Filtmaster-8 Line/ADF-3 Double</t>
  </si>
  <si>
    <t>Filtmaster-8/ADF-3 Double</t>
  </si>
  <si>
    <t>Filtmaster-10/ADF-3 Double</t>
  </si>
  <si>
    <t>Filtmaster-6/ADF-4 Double</t>
  </si>
  <si>
    <t>Filtmaster-8/ADF-4 Double</t>
  </si>
  <si>
    <t>Filtmaster-10/ADF-4 Double</t>
  </si>
  <si>
    <t>JK</t>
  </si>
  <si>
    <t>Фильтр дисковый JK 2" 100мкм</t>
  </si>
  <si>
    <t xml:space="preserve">Запчасти к фильтрам </t>
  </si>
  <si>
    <t>Картридж фильтра Azud Modular 300, 20 мкм</t>
  </si>
  <si>
    <t>-</t>
  </si>
  <si>
    <t>Контроллер для Filtmaster 1-8</t>
  </si>
  <si>
    <t>Диски для Jimten, цена за 1 шт.</t>
  </si>
  <si>
    <t>JAFAG25 кольцо для автоматических фильтров 25 мк.</t>
  </si>
  <si>
    <t>JAFAG50 кольцо для автоматических фильтров 50 мк.</t>
  </si>
  <si>
    <t>JAFAG200 кольцо для автоматических фильтров 200 мк.</t>
  </si>
  <si>
    <t xml:space="preserve">JAFAG130 кольцо для автоматических фильтров 130 мк. </t>
  </si>
  <si>
    <t>Корпус Гейзер-Aquachief 1035 RX Cabinet (R1500L) </t>
  </si>
  <si>
    <t>Корпус Гейзер-Aquachief 1035 RX Cabinet (R1500H)</t>
  </si>
  <si>
    <t>Кабинет WS 1035 Rx без загрузки</t>
  </si>
  <si>
    <t>Корпус Гейзер Кабинет WS 1017, Canature</t>
  </si>
  <si>
    <t>Корпус Гейзер Кабинет WS 1035, Canature</t>
  </si>
  <si>
    <t>Умягчитель душа (с загрузкой)</t>
  </si>
  <si>
    <t>Комплект загрузки для Кабинет-WS 1035 Катионит</t>
  </si>
  <si>
    <t>Комплект загрузки для Кабинет-WS 1035 Aquachief (А)</t>
  </si>
  <si>
    <t>Комплект загрузки для Кабинет-WS 1035 Aquachief (АБио)</t>
  </si>
  <si>
    <t>Комплект загрузки для Кабинет-WS 1035 Aquachief (В)</t>
  </si>
  <si>
    <t>Комплект загрузки для Кабинет-WS 1035 Aquachief (В30)</t>
  </si>
  <si>
    <t>Комплект загрузки для Кабинет-WS 1035 Aquachief (С)</t>
  </si>
  <si>
    <t>Сменная засыпка для Кабинет 0717 Экотар С</t>
  </si>
  <si>
    <t>Гейзер Кабинет в комплекте с загрузкой</t>
  </si>
  <si>
    <t>Гейзер Кабинет Аквашеф 1035</t>
  </si>
  <si>
    <t>(Экотар А)</t>
  </si>
  <si>
    <t xml:space="preserve">Гейзер Кабинет Аквашеф 1035 </t>
  </si>
  <si>
    <t>(Экотар В)</t>
  </si>
  <si>
    <t>(Экотар В30)</t>
  </si>
  <si>
    <t>(Экотар С)</t>
  </si>
  <si>
    <t>(Экотар А Био)</t>
  </si>
  <si>
    <t xml:space="preserve">Гейзер Кабинет Аквашеф 1017 </t>
  </si>
  <si>
    <t xml:space="preserve">Гейзер Кабинет WS 1017 </t>
  </si>
  <si>
    <t>(PC002)</t>
  </si>
  <si>
    <t xml:space="preserve">Гейзер Кабинет WS 1035 </t>
  </si>
  <si>
    <t>Изображение</t>
  </si>
  <si>
    <t>Розничная цена у.е.</t>
  </si>
  <si>
    <t>Блок управления RUNXIN F117Q1</t>
  </si>
  <si>
    <t>Комплект с верхним щелевиком и монтажными фитингами (кроме F88, F112, F96). Блоки легко объединяются между собой в системы до 5 штук, имеют выходные сигналы для насоса и электромагнитных клапанов.</t>
  </si>
  <si>
    <t>Блок управления RUNXIN TM.F69А, UF</t>
  </si>
  <si>
    <t>вход/ выход- 3/4", скорость до 2 м3/ч (6"-12" корпус)</t>
  </si>
  <si>
    <t>Блок управления RUNXIN TM.F65B, DF</t>
  </si>
  <si>
    <t>Блок управления RUNXIN TM.F68C, UF</t>
  </si>
  <si>
    <t>вход/ выход- 1", скорость до 4,5 м3/ч (6"-18" корпус)</t>
  </si>
  <si>
    <t>Блок управления RUNXIN TM.F63C, DF</t>
  </si>
  <si>
    <t>Блок управления RUNXIN, ТМ.F74А1, DF</t>
  </si>
  <si>
    <t>вход/ выход- 2", скорость до 10 м3/час (14"-30" корпус)</t>
  </si>
  <si>
    <t xml:space="preserve">Блок управления RUNXIN ТМ.F68D </t>
  </si>
  <si>
    <t>Блок управления RUNXIN, ТМ.F77А1, DF</t>
  </si>
  <si>
    <t>вход/ выход- 2", скорость до 18 м3/час (16"-42" корпус)</t>
  </si>
  <si>
    <t>Блок управления RUNXIN TM.F65B3, DF</t>
  </si>
  <si>
    <t>Блок управления RUNXIN ТМ.F63С3, DF</t>
  </si>
  <si>
    <t>Блок управления RUNXIN F116Q3</t>
  </si>
  <si>
    <t>Блок управления RUNXIN, ТМ.F74А3, DF</t>
  </si>
  <si>
    <t>Блок управления RUNXIN, ТМ.F77А3, DF</t>
  </si>
  <si>
    <t>Блок управления RUNXIN, ТМ.F78A3, DF</t>
  </si>
  <si>
    <t>DN 65-DN 65, до 40 м3/час (24"- 63"), боковое подключение 2,5"</t>
  </si>
  <si>
    <t>Блок управления RUNXIN, ТМ.F96A3</t>
  </si>
  <si>
    <t>DN 80-DN 80, до 50 м3/час (24"-63"), верх/ниж дистриб. - DN 100</t>
  </si>
  <si>
    <t>Блок управления RUNXIN ТМ.F112A3</t>
  </si>
  <si>
    <t>DN 65-DN 65, до 40 м3/час (42"- 63"), верх/ниж дистриб. - DN 80</t>
  </si>
  <si>
    <t>Муляж управляющего механизма RUNXIN TM.F69A3</t>
  </si>
  <si>
    <t>Муляж управляющего механизма прозрачный F68C3</t>
  </si>
  <si>
    <t>Муляж управляющего механизма прозрачный F63C3</t>
  </si>
  <si>
    <t>Блок управления RUNXIN ТМ.F79В-LCD</t>
  </si>
  <si>
    <t>Блок управления RUNXIN 63602P, TM.F65P3-A</t>
  </si>
  <si>
    <t>Блок управления RUNXIN 63604P, TM.F63P3-A</t>
  </si>
  <si>
    <t>Умягчитель неприрывного действия (TWIN)</t>
  </si>
  <si>
    <t>Блок управления RUNXIN, ТМ.F88A п/к</t>
  </si>
  <si>
    <t>вход/ выход- 1", скорость до 3,5 м3/час (6"-14" корпус)</t>
  </si>
  <si>
    <t>Блок управления RUNXIN Twin, ТМ.F73, DF/UF</t>
  </si>
  <si>
    <t>вход/ выход- 1,5", скорость до 10 м3/час, боковое присоед-е</t>
  </si>
  <si>
    <t>Умягчитель/фильтр с расширенными настройками (меню на английском)</t>
  </si>
  <si>
    <t>Блок управления RUNXIN 82602A, ТМ.F79A-LCD</t>
  </si>
  <si>
    <t>* - F82B при промывке пропускают исходную воду; F79A - при промывке исходную воду НЕ пропускает</t>
  </si>
  <si>
    <t>Блок управления RUNXIN, ТМ.F82В-LCD, DF/UF</t>
  </si>
  <si>
    <t>вход/ выход- 1", скорость до 4 м3/час (6"-18" корпус)</t>
  </si>
  <si>
    <t>Блок управления RUNXIN TM.F71B</t>
  </si>
  <si>
    <t>вход/ выход/ дренаж- 3/4", скорость до 2 м3/ч (6"-10" корпус)</t>
  </si>
  <si>
    <t>Комплект с верхним щелевиком и монтажными фитингами(кроме F88, F112, F96). Блоки легко объединяются между собой в системы до 5 штук, имеют выходные сигналы для насоса и электромагнитных клапанов.</t>
  </si>
  <si>
    <t>Блок управления RUNXIN TM.F67C1</t>
  </si>
  <si>
    <t>вход/ выход/ дренаж- 1", скорость до 4 м3/час (6"-16" корпус)</t>
  </si>
  <si>
    <t>Блок управления RUNXIN, ТМ.F75А1</t>
  </si>
  <si>
    <t>вход/ выход/ дренаж- 2", скорость до 10 м3/час (16"-24" корус)</t>
  </si>
  <si>
    <t>Блок управления RUNXIN F71Q1</t>
  </si>
  <si>
    <t>Блок управления RUNXIN F67Q1</t>
  </si>
  <si>
    <t>Блок управления RUNXIN, ТМ.F77В1</t>
  </si>
  <si>
    <t>вход/ выход/ дренаж- 2", скорость до 18 м3/час (16"-36" корпус)</t>
  </si>
  <si>
    <t>Блок управления RUNXIN ТМ.F112В1</t>
  </si>
  <si>
    <t>DN 65-DN 65, до 30 м3/час (36"- 48"), верх/ниж дистриб. - DN 80</t>
  </si>
  <si>
    <t>Блок управления RUNXIN, ТМ.F96В1</t>
  </si>
  <si>
    <t>Блок управления RUNXIN 53502P, ТМ.F71P1-A</t>
  </si>
  <si>
    <t>Блок управления RUNXIN 53504P, ТМ.F67P1-A</t>
  </si>
  <si>
    <t>Адаптер для фильтра Clack 900</t>
  </si>
  <si>
    <t>Для фильтров с ручным управлением (комплект)</t>
  </si>
  <si>
    <t xml:space="preserve"> верхний щелевик в комплекте</t>
  </si>
  <si>
    <t>Адаптер для фильтра 3 цикла  3/4" (TM-F56E)</t>
  </si>
  <si>
    <t>Для фильтров с ручным управлением (комплект) 2 м3/час</t>
  </si>
  <si>
    <t>Адаптер для фильтра 3 цикла  1" (TM-F56A)</t>
  </si>
  <si>
    <t>Для фильтров с ручным управлением (комплект) 4,5 м3/час</t>
  </si>
  <si>
    <t>Адаптер для фильтра 3 цикла  2" (TM-F56D-1)</t>
  </si>
  <si>
    <t>Для фильтров с ручным управлением (комплект) 10,0 м3/час</t>
  </si>
  <si>
    <t>Адаптер для умягчителя 5 циклов  3/4" (TM-F64B)</t>
  </si>
  <si>
    <t>Для умягчителя с ручным управлением (комплект) 2,0 м3/час</t>
  </si>
  <si>
    <t>Адаптер для умягчителя 5 циклов  1" (TM-F64A1)</t>
  </si>
  <si>
    <t>Для умягчителя с ручным управлением (комплект) 4,5 м3/час</t>
  </si>
  <si>
    <t>Адаптер для умягчителя 5 циклов  2" (TM-F64D)</t>
  </si>
  <si>
    <t>Для умягчителя с ручным управлением (комплект) 10,0 м3/час</t>
  </si>
  <si>
    <t>Блок управления WS2 LEI  (Фильтр)</t>
  </si>
  <si>
    <t>4-х кнопочная, управление по таймеру для 24,30,36 корпуса, фильтр</t>
  </si>
  <si>
    <t>4-х кнопочная, управление по расходу для 24,30,36 корпуса, фильтр</t>
  </si>
  <si>
    <t>Блок управления WS2 LEI  (умягчитель)</t>
  </si>
  <si>
    <t>4-х кнопочная, управление по таймеру для 24,30 корпуса, умягчитель</t>
  </si>
  <si>
    <t>4-х кнопочная, управление по расходу для 24,30 корпуса, умягчитель</t>
  </si>
  <si>
    <t xml:space="preserve">Блок управления WS1 TC </t>
  </si>
  <si>
    <t>(комплект для фильтра)</t>
  </si>
  <si>
    <t>Блок управления WS1 CI</t>
  </si>
  <si>
    <t xml:space="preserve">Блок управления WS1 CI </t>
  </si>
  <si>
    <t>(комплект для умягчителя)</t>
  </si>
  <si>
    <t>Блок управления WS1 TC</t>
  </si>
  <si>
    <t>Полукомплекты и комплектующие Clack</t>
  </si>
  <si>
    <t>V1TCBTZ-D31, Клапан управления WS1TC / без дренажного фитинга</t>
  </si>
  <si>
    <t>V1CIDMF-33, V1CIDME-33, Клапан упр. потоками жидкостей по объему/времени</t>
  </si>
  <si>
    <t>Трансформатор Clack V3186EU (блок питания)</t>
  </si>
  <si>
    <t>Монтажные фитинги пластиковые Clack 1" V3007-06</t>
  </si>
  <si>
    <t>Ограничитель дренажного потока 3/4" V3162-053</t>
  </si>
  <si>
    <t>Ограничитель дренажного потока 3/4" V3162-027</t>
  </si>
  <si>
    <t>Солевой уголок V3330-01</t>
  </si>
  <si>
    <t>Инжектор V3010 1F</t>
  </si>
  <si>
    <t>Регенерационный поршень V3174</t>
  </si>
  <si>
    <t>Заглушка солевой линии V3195-01</t>
  </si>
  <si>
    <t>Заглушка Z V3010-1Z</t>
  </si>
  <si>
    <t>Инжектор V3010 1E</t>
  </si>
  <si>
    <t>Для умягчителя по расходу, 1", DF, корпус 8-16", 3 м3/ч, меню на русском языке, без верхнего дистрибьютора</t>
  </si>
  <si>
    <t>Блок управления Canature BNT-4651T Filter, timer, п/к</t>
  </si>
  <si>
    <t>Для фильтра по таймеру 1", корпус 8-12", 3 м3/ч, меню на русском языке, без верхнего дистрибьютора</t>
  </si>
  <si>
    <t>Для умягчителя по расходу, 1", DF, корпус 8-16", 5,9 м3/ч, цветной дисплей, меню на русском языке, без верхнего дистрибьютора</t>
  </si>
  <si>
    <t>Блок управления Canature BNT-5851SE Downflow filter, timer, п/к</t>
  </si>
  <si>
    <t>Для фильтра по таймеру, 1", корпус 8-12", 5,9 м3/ч, цветной дисплей, меню на русском языке, без верхнего дистрибьютора</t>
  </si>
  <si>
    <t>Умягчители (Service 3,5 м3/час, Backwash 1,47м3/час)</t>
  </si>
  <si>
    <t>Блок управления Logix 255/760- расход</t>
  </si>
  <si>
    <t>Для умягчителей по расходу</t>
  </si>
  <si>
    <t xml:space="preserve">Добавить: монтажные фитинги, угловой фитинг, ограничитель дренажного потока (по размеру корпуса), дистрибьютор верхний </t>
  </si>
  <si>
    <t xml:space="preserve">Блок управления 368/606 SN, с расходомером </t>
  </si>
  <si>
    <t>Добавить дистрибьютор верхний</t>
  </si>
  <si>
    <t>Умягчители (Service 5,7 м3/час, Backwash 4,54 м3/час)</t>
  </si>
  <si>
    <t>Блок управления Performa Logix 268/740</t>
  </si>
  <si>
    <t>Для умягчителей по таймеру</t>
  </si>
  <si>
    <t xml:space="preserve">Добавить монтажные фитинги, угловой фитинг, ограничитель дренажного потока (по размеру корпуса), дистрибьютор верхний </t>
  </si>
  <si>
    <t>Блок управления Performa Logix 268/760</t>
  </si>
  <si>
    <t>Блок управления Performa Cv 278/742</t>
  </si>
  <si>
    <t>Для умягчителей на 18-21 корпус с регенерацией по таймеру</t>
  </si>
  <si>
    <t>Блок управления Performa Cv 278/762</t>
  </si>
  <si>
    <t>Для умягчителей на 18-21 корпус с регенерацией по расходу</t>
  </si>
  <si>
    <t>Блоки управления непрерывного действия TWIN или DUPLEX</t>
  </si>
  <si>
    <t>Блок управления 255/764 5 TWIN Ready Soft</t>
  </si>
  <si>
    <t>Умягчитель непрерывного действия до 16 корпуса включительно</t>
  </si>
  <si>
    <t>Добавить по 2 компл: монтажные фитинги, угловой фитинг, ограничитель дренажного потока (по размеру корпуса), дистрибьютор верхний</t>
  </si>
  <si>
    <t>Блок Logix Performa Cv 278/764 Ready Soft</t>
  </si>
  <si>
    <t>Умягчитель непрерывного действия до 21 корпуса включительно</t>
  </si>
  <si>
    <t>Блок управления Performa Logix 263/740</t>
  </si>
  <si>
    <t>Для фильтов по таймеру до 16 корпуса</t>
  </si>
  <si>
    <t>+монтажные фитинги,  ограничитель дренажного потока (по размеру корпуса), дистрибьютор верхний</t>
  </si>
  <si>
    <t>Блок управления 363/604</t>
  </si>
  <si>
    <t>фильтр, обезжелезивание</t>
  </si>
  <si>
    <t>+дистрибьютор верхний</t>
  </si>
  <si>
    <t>Блоки управления Magnum Cv (1,5") (Service 18,2 м3/час, Backwash 20 м3/час)</t>
  </si>
  <si>
    <t>Блок управления 293 Magnum Cv 742 F NUWB</t>
  </si>
  <si>
    <t>Для фильтров с регенерацией по таймеру без байпаса</t>
  </si>
  <si>
    <t>Добавитьверхний дистр., монтажные фитинги</t>
  </si>
  <si>
    <t>Блок управления 298 Magnum Cv 742 NHWB</t>
  </si>
  <si>
    <t>Для умягчителя с регенерацией по таймеру без байпаса</t>
  </si>
  <si>
    <t>Блок управления 298 Magnum Cv 762 NHWB</t>
  </si>
  <si>
    <t>Для умягчителя с регенерацией по расходу без байпаса</t>
  </si>
  <si>
    <t>Блоки управления Magnum IT (2") (Service 18,2 м3/час, Backwash 20 м3/час)</t>
  </si>
  <si>
    <t>Блок управления 293 Magnum IT 742 F NUWB</t>
  </si>
  <si>
    <t>Блок управления 298 Magnum IT 742 NHWB</t>
  </si>
  <si>
    <t>Блок управления 298 Magnum IT 762 NHWB</t>
  </si>
  <si>
    <t>Блок управления 298 Magnum IT 764 Twin</t>
  </si>
  <si>
    <t>Умягчитель непрерывного действия Twin</t>
  </si>
  <si>
    <t>Добавить по 2 компл: верхний дистр., монтажные фитинги</t>
  </si>
  <si>
    <t>Комментарий</t>
  </si>
  <si>
    <t>Запасные части и комплектующие детали к блокам управления</t>
  </si>
  <si>
    <t>34709-34712</t>
  </si>
  <si>
    <t xml:space="preserve">Инжектор Logix </t>
  </si>
  <si>
    <t>Производительность зависит от цвета</t>
  </si>
  <si>
    <t>Таймер 440i (для фильтров Fa)</t>
  </si>
  <si>
    <t>Для фильтров Fa</t>
  </si>
  <si>
    <t>Таймер 960 ProSoft</t>
  </si>
  <si>
    <t>Для Performa 268</t>
  </si>
  <si>
    <t>Таймер Logix 740</t>
  </si>
  <si>
    <t>Трансформатор, Performa, Magnum</t>
  </si>
  <si>
    <t xml:space="preserve">Микропереключатель Logix 5A top mount </t>
  </si>
  <si>
    <t xml:space="preserve">Микропереключатель Logix 5A front mount </t>
  </si>
  <si>
    <t>Микропереключатель для Magnum</t>
  </si>
  <si>
    <t>Клипы вала 263-269/440,460</t>
  </si>
  <si>
    <t>Блок контроллера MG Logix с приводом</t>
  </si>
  <si>
    <t>Генератор хлора Logix</t>
  </si>
  <si>
    <t xml:space="preserve">Монтажные фитинги (норил) 1" </t>
  </si>
  <si>
    <t xml:space="preserve">Для 255 Logix, Performa </t>
  </si>
  <si>
    <t>Монтажные фитинги (латунь) 1"</t>
  </si>
  <si>
    <t xml:space="preserve">Для 263, 268, 278 Performa </t>
  </si>
  <si>
    <t>Угловой фитинг для 255</t>
  </si>
  <si>
    <t>Уголок для солевой линии</t>
  </si>
  <si>
    <t xml:space="preserve">Угловой фитинг для 268, 278 </t>
  </si>
  <si>
    <t>Ограничитель дренажного потока #8</t>
  </si>
  <si>
    <t>В комплекте с шариком для внутреннего ограничителя</t>
  </si>
  <si>
    <t>Ограничитель дренажного потока #10</t>
  </si>
  <si>
    <t>Ограничитель дренажного потока #12</t>
  </si>
  <si>
    <t>Ограничитель дренажного потока #13</t>
  </si>
  <si>
    <t>Для Performa Logix</t>
  </si>
  <si>
    <t>Ограничитель дренажного потока #14</t>
  </si>
  <si>
    <t>34768-34773</t>
  </si>
  <si>
    <t>Ограничитель дренажного потока #16-21</t>
  </si>
  <si>
    <t xml:space="preserve">Не ставится ограничитель!!! </t>
  </si>
  <si>
    <t xml:space="preserve">Монтажные фитинги латунные 1.5" Magnum Сv </t>
  </si>
  <si>
    <t>BSP, бронза</t>
  </si>
  <si>
    <t xml:space="preserve">Монтажные фитинги пластик 1.5"  Magnum Сv </t>
  </si>
  <si>
    <t>ПВХ (63 мм), под пайку</t>
  </si>
  <si>
    <t>Дистрибьютор верхний, Magnum</t>
  </si>
  <si>
    <t>Для водоподъемной трубы 1,5"</t>
  </si>
  <si>
    <t>Монтажные фитинги метал. 2", Magnum IT</t>
  </si>
  <si>
    <t>Монтажные фитинги пластик 2", Magnum IT</t>
  </si>
  <si>
    <t>Диск DLFC, Magnum</t>
  </si>
  <si>
    <t>34759-34764</t>
  </si>
  <si>
    <t>Вставка DLFC, Magnum</t>
  </si>
  <si>
    <t>В ассортименте</t>
  </si>
  <si>
    <t>34451-34454</t>
  </si>
  <si>
    <t>Инжектор, Magnum</t>
  </si>
  <si>
    <t>Клапанный картридж без байпаса необработанной воды</t>
  </si>
  <si>
    <t>Турбина Autotrol 1.5"</t>
  </si>
  <si>
    <t>RUNXIN</t>
  </si>
  <si>
    <t>35130-35139</t>
  </si>
  <si>
    <t>Инжектор Runxin</t>
  </si>
  <si>
    <t>В ассортименте (для соответствующего корпуса фильтра)</t>
  </si>
  <si>
    <t>35140-35144</t>
  </si>
  <si>
    <t>Ограничитель дренажного потока Runxin</t>
  </si>
  <si>
    <t>Обратный клапан 3/4"</t>
  </si>
  <si>
    <t>F36, пластик,</t>
  </si>
  <si>
    <t>Обратный клапан 1"</t>
  </si>
  <si>
    <t xml:space="preserve">F45, пластик, </t>
  </si>
  <si>
    <t>Обратный клапан 2"</t>
  </si>
  <si>
    <t xml:space="preserve">F102, пластик, </t>
  </si>
  <si>
    <t xml:space="preserve">Трансформатор Runxin (12v) </t>
  </si>
  <si>
    <t>Блок питания Runxin 12B</t>
  </si>
  <si>
    <t>Трансформатор Runxin (24v)</t>
  </si>
  <si>
    <t>Блок питания Runxin 24B</t>
  </si>
  <si>
    <t>Блок питания Runxin F112</t>
  </si>
  <si>
    <t>Ключ Runxin</t>
  </si>
  <si>
    <t>Байпас 41104 (F70A)</t>
  </si>
  <si>
    <t>Для умягчителей 1"</t>
  </si>
  <si>
    <t>Байпас 41102 (F70B)</t>
  </si>
  <si>
    <t>Для умягчителей 3/4"</t>
  </si>
  <si>
    <t>Монтажный фитинг с расходомером 1" (F68,73,82)</t>
  </si>
  <si>
    <t>Монтажный фитинг с расходомером 3/4" (F69)</t>
  </si>
  <si>
    <t>Монтажный фитинг с расходомером 1" (73,82)</t>
  </si>
  <si>
    <t xml:space="preserve">Монтажный фитинг 1" для блока управления F67C1 </t>
  </si>
  <si>
    <t>Монтажный фитинг 1" (F68,73,82,83)</t>
  </si>
  <si>
    <t>Монтажный фитинг 3/4" (F69)</t>
  </si>
  <si>
    <t xml:space="preserve">Ниппель 1" </t>
  </si>
  <si>
    <t>Монтажный для F67C, х3 шт. на клапан</t>
  </si>
  <si>
    <t>Крыльчатка в сборе с фитингом для F79</t>
  </si>
  <si>
    <t>Кольцо уплотнения (синее) 1"</t>
  </si>
  <si>
    <t>Кольцо уплотнения (синее) 3/4"</t>
  </si>
  <si>
    <t>Кольцо уплотнения 2,5"</t>
  </si>
  <si>
    <t>Для всех БУ с таким посадочным разъёмом</t>
  </si>
  <si>
    <t>Кольцо уплотнения 4"</t>
  </si>
  <si>
    <t>Клип запорный (F69A3)</t>
  </si>
  <si>
    <t xml:space="preserve">Крыльчатка в сборе с фитингом (F79) </t>
  </si>
  <si>
    <t>Набор запчастей инжектора (F68,79,82)</t>
  </si>
  <si>
    <t>Расходомер с уплотнительным кольцом (F74,77A3)</t>
  </si>
  <si>
    <t>Гайка сливного отверстия (F77A3)</t>
  </si>
  <si>
    <t xml:space="preserve">Соединение сливного отверстия с уплотнением (F77A3)
</t>
  </si>
  <si>
    <t>Соединение сетчатого фильтра (F74,77A3)</t>
  </si>
  <si>
    <t>Комплект винтов самонарезных 5шт. ST 4*20 (F74,77A3)</t>
  </si>
  <si>
    <t>Соединитель дренажного шланга 1/2'' (F68,73,82)</t>
  </si>
  <si>
    <t>Connector (F73)</t>
  </si>
  <si>
    <t>Пара коннекторов для F73</t>
  </si>
  <si>
    <t>Connecting base (F73)</t>
  </si>
  <si>
    <t>Соединительный оголовок ведомой колонны для F73</t>
  </si>
  <si>
    <t>Режимная плата F67</t>
  </si>
  <si>
    <t>Режимная плата F68</t>
  </si>
  <si>
    <t>Режимная плата F69</t>
  </si>
  <si>
    <t>Режимная плата F71</t>
  </si>
  <si>
    <t>Главная плата F75</t>
  </si>
  <si>
    <t>Главная плата F63</t>
  </si>
  <si>
    <t>Главная плата F74</t>
  </si>
  <si>
    <t>Плата с дисплеем F63</t>
  </si>
  <si>
    <t>Плата с дисплеем F73</t>
  </si>
  <si>
    <t>Режимная плата F63</t>
  </si>
  <si>
    <t>Режимная плата F73</t>
  </si>
  <si>
    <t>Режимная плата F74</t>
  </si>
  <si>
    <t>Режимная плата F77</t>
  </si>
  <si>
    <t>Режимная плата F79</t>
  </si>
  <si>
    <t>Режимная плата F82</t>
  </si>
  <si>
    <t>Главная плата F73</t>
  </si>
  <si>
    <t>Главная плата F77</t>
  </si>
  <si>
    <t>Главная плата F79</t>
  </si>
  <si>
    <t>Плата с дисплеем F79LCD</t>
  </si>
  <si>
    <t>Мотор для TM.F74</t>
  </si>
  <si>
    <t>Мотор для TM.F69</t>
  </si>
  <si>
    <t>Мотор для F79</t>
  </si>
  <si>
    <t>Мотор для TM.F67</t>
  </si>
  <si>
    <t>Кабель расходомера (F68C3, F69A3)</t>
  </si>
  <si>
    <t>Датчик Холла расходомера с кабелем (F68C3, F69A3)</t>
  </si>
  <si>
    <t>Кабель турбины (F74, F77)</t>
  </si>
  <si>
    <t>Датчик Холла расходомера с кабелем (F74, F77)</t>
  </si>
  <si>
    <t>Клапан солевой Runxin 6V</t>
  </si>
  <si>
    <t>Блок управления RUNXIN 44310, ТМ.F84 (online monitory), п/к</t>
  </si>
  <si>
    <t>Мотор (F63)</t>
  </si>
  <si>
    <t>CANATURE</t>
  </si>
  <si>
    <t>Адаптер вход выход 1" Canature</t>
  </si>
  <si>
    <t>Адаптер вход выход 3/4" Canature</t>
  </si>
  <si>
    <t>Барабан распределительный BNT465</t>
  </si>
  <si>
    <t>Барабан распределительный BNT585SE</t>
  </si>
  <si>
    <t>Кольцо адаптера уплотнительное Canature</t>
  </si>
  <si>
    <t>Поршень BNT585SE</t>
  </si>
  <si>
    <t>Поршень для BNT465</t>
  </si>
  <si>
    <t>Трансформатор Canature</t>
  </si>
  <si>
    <t>CLACK 1"</t>
  </si>
  <si>
    <t>Ограничитель дренажного потока 3/4" V3162-007</t>
  </si>
  <si>
    <t>Ограничитель дренажного потока 3/4" V3162-010</t>
  </si>
  <si>
    <t>Ограничитель дренажного потока 3/4" V3162-013</t>
  </si>
  <si>
    <t>Ограничитель дренажного потока 3/4" V3162-017</t>
  </si>
  <si>
    <t>Ограничитель дренажного потока 3/4" V3162-022</t>
  </si>
  <si>
    <t>Ограничитель дренажного потока 3/4" V3162-032</t>
  </si>
  <si>
    <t>Ограничитель дренажного потока 3/4" V3162-042</t>
  </si>
  <si>
    <t>Ограничитель дренажного потока 3/4" V3162-065</t>
  </si>
  <si>
    <t>Ограничитель дренажного потока 3/4" V3162-075</t>
  </si>
  <si>
    <t>Ограничитель дренажного потока 3/4" V3162-090</t>
  </si>
  <si>
    <t>Ограничитель дренажного потока 3/4" V3162-100</t>
  </si>
  <si>
    <t>Ограничитель дренажного потока 1" V3190-090</t>
  </si>
  <si>
    <t>Ограничитель дренажного потока 1" V3190-100</t>
  </si>
  <si>
    <t>Ограничитель дренажного потока 1" V3190-110</t>
  </si>
  <si>
    <t>Ограничитель дренажного потока 1" V3190-130</t>
  </si>
  <si>
    <t>Ограничитель дренажного потока 1" V3190-150</t>
  </si>
  <si>
    <t>Ограничитель дренажного потока 1" V3190-170</t>
  </si>
  <si>
    <t>Ограничитель дренажного потока 1" V3190-200</t>
  </si>
  <si>
    <t>Ограничитель дренажного потока 1" V3190250</t>
  </si>
  <si>
    <t>Инжектор V3010 1A</t>
  </si>
  <si>
    <t>Инжектор V3010 1B</t>
  </si>
  <si>
    <t>Инжектор V3010 1C</t>
  </si>
  <si>
    <t>Инжектор V3010 1D</t>
  </si>
  <si>
    <t>Инжектор V3010 1G</t>
  </si>
  <si>
    <t>Инжектор V3010 1H</t>
  </si>
  <si>
    <t>Инжектор V3010 1I</t>
  </si>
  <si>
    <t>Инжектор V3010 1J</t>
  </si>
  <si>
    <t>Инжектор V3010 1K</t>
  </si>
  <si>
    <t>Заглушка расходомера V3003-01</t>
  </si>
  <si>
    <t>Расходомер V3003</t>
  </si>
  <si>
    <t>Ключ Clack V3193</t>
  </si>
  <si>
    <t>Микропереключатель V3009</t>
  </si>
  <si>
    <t>Для блоков управления Clack</t>
  </si>
  <si>
    <t>Байпас Clack V3006</t>
  </si>
  <si>
    <t>Монтажные фитинги прям (лат/св) Clack 1" V3007-02</t>
  </si>
  <si>
    <t>Монтажные фитинги угловые Clack 1" V3007</t>
  </si>
  <si>
    <t>Дренажный фитинг Clack 3/4"</t>
  </si>
  <si>
    <t>Дренажный фитинг Clack 1" V3008-02</t>
  </si>
  <si>
    <t>Клипса фиксирующая H4615</t>
  </si>
  <si>
    <t>Поршень обратной промывки V3011</t>
  </si>
  <si>
    <t>Мотор V3107-01</t>
  </si>
  <si>
    <t>Плата WS1CI V3108CI</t>
  </si>
  <si>
    <t>Плата WS1TC V3108TC</t>
  </si>
  <si>
    <t>Барабан распределительный V3005</t>
  </si>
  <si>
    <t>Вставка пластиковая в трубку 5/8" PKP10TS8-Bulk</t>
  </si>
  <si>
    <t>Гайка уголка солевой линии 3/4" V3192</t>
  </si>
  <si>
    <t>Кольцо резиновое 228  V3135</t>
  </si>
  <si>
    <t>Кольцо резиновое, горловина танка 337 - 2.5" V3180</t>
  </si>
  <si>
    <t>Кольцо резиновое, солевой уголок 019 V3163</t>
  </si>
  <si>
    <t>Кольцевое уплотнение для фитинга 1" V3105</t>
  </si>
  <si>
    <t>Разрезное кольцо для фитингов 1" V3150</t>
  </si>
  <si>
    <t>CLACK 1,5"</t>
  </si>
  <si>
    <t>Инжектор (WS15) V3010-15B (12" tank)</t>
  </si>
  <si>
    <t>Инжектор (WS15) V3010-15C (13" tank)</t>
  </si>
  <si>
    <t>Инжектор (WS15) V3010-15D (13" tank)</t>
  </si>
  <si>
    <t>Инжектор (WS15) V3010-15E (16" tank)</t>
  </si>
  <si>
    <t>Инжектор (WS15) V3010-15F (18" tank)</t>
  </si>
  <si>
    <t>Инжектор (WS15) V3010-15G (22" tank)</t>
  </si>
  <si>
    <t>Инжектор (WS15) V3010-15H (24" tank)</t>
  </si>
  <si>
    <t>Заглушка (WS15) V3010-15Z</t>
  </si>
  <si>
    <t>Защита инжектора (WS EI)</t>
  </si>
  <si>
    <t>Крышка инжектора (WS15) V3403</t>
  </si>
  <si>
    <t>Кольцо резиновое 012 (WS15) V3416</t>
  </si>
  <si>
    <t>Кольцо резиновое 220 (WS15) V3417</t>
  </si>
  <si>
    <t>Кольцо резиновое 328 (WS15) V3418</t>
  </si>
  <si>
    <t>Кольцо резиновое 347 (WS15) V3419</t>
  </si>
  <si>
    <t>Переходник солевой 5/8х3/4 (WS15) V3434</t>
  </si>
  <si>
    <t>Солевой уголок в сборе (WS15) V3428</t>
  </si>
  <si>
    <t>Клипса турбины фиксирующая (WS15) V3223</t>
  </si>
  <si>
    <t>Поршень обратной промывки (WS15) V3407</t>
  </si>
  <si>
    <t>Расходомер WS1.5 в сборе V3040BSPT</t>
  </si>
  <si>
    <t>Дистрибьютор верхний H2801-A (simple c/v)</t>
  </si>
  <si>
    <t>Для адаптера фильтра Clack 900</t>
  </si>
  <si>
    <t>Дистрибьютор 935Т, 1.05</t>
  </si>
  <si>
    <t>Получение завихрений</t>
  </si>
  <si>
    <t xml:space="preserve">Дистрибьютор верхний H2801-B (для корпусов 06-12") </t>
  </si>
  <si>
    <t>Для Autotrol и др., труба 1,05"</t>
  </si>
  <si>
    <t>Дистрибьютор верхний H2809 (для корпусов 13-18")</t>
  </si>
  <si>
    <t>Для Аutotrol 255,263,268,278 и др., труба 1,05"</t>
  </si>
  <si>
    <t>Дистрибьютор верхний H182 (Clack)</t>
  </si>
  <si>
    <t>Дистрибьютор верхний 1,5" (Runxin)</t>
  </si>
  <si>
    <t>Дистрибьютор верхний Side H5671-B (A63) (для корпусов 14-36")</t>
  </si>
  <si>
    <t>Для блока управления Runxin F88</t>
  </si>
  <si>
    <t xml:space="preserve">Дистрибьютор верхний Side H173 (3"BSPP) (для корпусов 36-63") </t>
  </si>
  <si>
    <t>Для блока управления Runxin  F77, F78</t>
  </si>
  <si>
    <r>
      <rPr>
        <b/>
        <sz val="12"/>
        <rFont val="Arial"/>
        <family val="2"/>
        <charset val="204"/>
      </rPr>
      <t xml:space="preserve">Корпуса фильтров. </t>
    </r>
    <r>
      <rPr>
        <sz val="11"/>
        <rFont val="Arial"/>
        <family val="2"/>
        <charset val="204"/>
      </rPr>
      <t>Для колонн T&amp;B и 4-4 требуется нижняя заглушка.</t>
    </r>
  </si>
  <si>
    <t>Корпус фильтра 08х35 Canature</t>
  </si>
  <si>
    <t>Корпус фильтра 08х44 Canature</t>
  </si>
  <si>
    <t>Корпус фильтра 10х44 Canature</t>
  </si>
  <si>
    <t>Корпус фильтра 10х54 Canature</t>
  </si>
  <si>
    <t>Корпус фильтра 12х52 Canature</t>
  </si>
  <si>
    <t>Корпус фильтра 13х54 Canature</t>
  </si>
  <si>
    <t>Корпус фильтра 14х65 Canature</t>
  </si>
  <si>
    <t>Корпус фильтра 16х65 T 4" Canature</t>
  </si>
  <si>
    <t>Корпус фильтра 18х65 4" T&amp;B Canature</t>
  </si>
  <si>
    <t>Корпус фильтра 21х62 4" T&amp;B Canature</t>
  </si>
  <si>
    <t>Корпус фильтра 24х72 4" T&amp;B Canature</t>
  </si>
  <si>
    <t>Корпус фильтра 30х72 4" T&amp;B Canature</t>
  </si>
  <si>
    <t>Корпус фильтра 36х72 4" T&amp;B Canature</t>
  </si>
  <si>
    <t>Корпус фильтра 42х72 - 6" FLG T&amp;B Canature</t>
  </si>
  <si>
    <t>Корпус фильтра 48х72 - 6" FLG T&amp;B Canature</t>
  </si>
  <si>
    <t>Корпус фильтра 63 x 67 - 6" FLG, T&amp;B Canature</t>
  </si>
  <si>
    <t>Корпус фильтра 63 x 86 - 6" FLG, T&amp;B Canature</t>
  </si>
  <si>
    <t>Wave Cyber</t>
  </si>
  <si>
    <t>Корпус фильтра 16х65 - 2,5" T, Wave Cyber</t>
  </si>
  <si>
    <t>Aquasonic (КНР)</t>
  </si>
  <si>
    <t>Корпус фильтра 21х62H - 4" T&amp;B</t>
  </si>
  <si>
    <t>Корпус фильтра 30х72H - 4" T&amp;B</t>
  </si>
  <si>
    <t>Корпус фильтра 36х72H - 4" T&amp;B</t>
  </si>
  <si>
    <t>Корпус фильтра 42х72H - 6" FLG T&amp;B</t>
  </si>
  <si>
    <t>Корпус фильтра 48х72H - 6" FLG T&amp;B</t>
  </si>
  <si>
    <t xml:space="preserve">Корпус фильтра 08x17 2.5-0 Canature HY </t>
  </si>
  <si>
    <t>(ДРС в комплекте)</t>
  </si>
  <si>
    <t xml:space="preserve">Корпус фильтра 08х35 2,5-0 Canature HY </t>
  </si>
  <si>
    <t xml:space="preserve">Корпус фильтра 08х44 2,5-0 Canature HY </t>
  </si>
  <si>
    <t xml:space="preserve">Корпус фильтра 10x35 2.5-0 Canature HY </t>
  </si>
  <si>
    <t xml:space="preserve">Корпус фильтра 10х44 2,5-0 Canature HY </t>
  </si>
  <si>
    <t xml:space="preserve">Корпус фильтра 10х54 2,5-0 Canature HY </t>
  </si>
  <si>
    <t xml:space="preserve">Корпус фильтра 12х52 2,5-0 Canature HY </t>
  </si>
  <si>
    <t xml:space="preserve">Корпус фильтра 13х54 2,5-0 Canature HY </t>
  </si>
  <si>
    <t xml:space="preserve">Корпус фильтра 14х65 2,5-0 Canature HY </t>
  </si>
  <si>
    <t xml:space="preserve">Корпус фильтра 14х65 4-0 Canature HY </t>
  </si>
  <si>
    <t xml:space="preserve">Корпус фильтра 16х65 4-0 Canature HY </t>
  </si>
  <si>
    <t xml:space="preserve">Корпус фильтра 16х65 2,5-0 Canature HY </t>
  </si>
  <si>
    <t xml:space="preserve">Корпус фильтра 18х65 H 4-4 Canature HY </t>
  </si>
  <si>
    <t xml:space="preserve">Корпус фильтра 18х65 H 4-0 Canature HY </t>
  </si>
  <si>
    <t xml:space="preserve">Корпус фильтра 21х62 H 4-4 Canature HY </t>
  </si>
  <si>
    <t xml:space="preserve">Корпус фильтра 21х62 H 4-0 Canature HY </t>
  </si>
  <si>
    <t xml:space="preserve">Корпус фильтра 24х72 H 4-4 Canature HY </t>
  </si>
  <si>
    <t xml:space="preserve">Корпус фильтра 24х72 H 4-0 Canature HY </t>
  </si>
  <si>
    <t xml:space="preserve">Корпус фильтра 30х72 H 4-4 Canature HY </t>
  </si>
  <si>
    <t xml:space="preserve">Корпус фильтра 36х72 H 4-4 Canature HY </t>
  </si>
  <si>
    <t xml:space="preserve">Корпус фильтра 42х72 H 6-6 Canature HY </t>
  </si>
  <si>
    <t xml:space="preserve">Корпус фильтра 48х72 H 6-6 Canature HY </t>
  </si>
  <si>
    <t xml:space="preserve">Корпус фильтра 63х86 H 6-6 Canature HY </t>
  </si>
  <si>
    <t>Комплекты ДРС к корпусам</t>
  </si>
  <si>
    <t>Дренажно-распределительная система для корпусов с 08 по 12</t>
  </si>
  <si>
    <t>водоподъемная труба + щелевик</t>
  </si>
  <si>
    <t>Дренажно-распределительная система для корпусов с 13 по 14</t>
  </si>
  <si>
    <t>Дренажно-распределительная система для корпуса 16х65</t>
  </si>
  <si>
    <t>водоподъемная труба + лучи</t>
  </si>
  <si>
    <t>Дренажно-распределительная система для корпусов c 18 по 21</t>
  </si>
  <si>
    <t>Дренажно-распределительная система для корпусов 24</t>
  </si>
  <si>
    <t>Дренажно-распределительная система для корпуса 30х72</t>
  </si>
  <si>
    <t>Дренажно-распределительная система для корпуса 36х72</t>
  </si>
  <si>
    <t>Дистрибьютор нижний H2803 (для корпуса 06-12")</t>
  </si>
  <si>
    <t>Дистрибьютор нижний H2810 (для корпуса 13-14")</t>
  </si>
  <si>
    <t>Дистрибьютор нижний HU6260A (A48) (для корпуса 16")</t>
  </si>
  <si>
    <t>Дистрибьютор нижний HU6370A (A48) (для корпуса 18-21")</t>
  </si>
  <si>
    <t>Дистрибьютор нижний HU6450A (A48) (для корпуса 24")</t>
  </si>
  <si>
    <t>Дистрибьютор нижний HU6600A (A48) (для корпуса 30")</t>
  </si>
  <si>
    <t>Дистрибьютор нижний HU6700A (A48) (для корпуса 36")</t>
  </si>
  <si>
    <t>Дистрибьютор нижний Side HD6370B2 (A63) (18-21” tank)</t>
  </si>
  <si>
    <t>Дистрибьютор нижний Side HD6450B2 (A63) (для корпуса 24", для БУ Runxin F88)</t>
  </si>
  <si>
    <t>Дистрибьютор нижний Side HD6600B2 (A63) (для корпуса 30", для БУ Runxin F88)</t>
  </si>
  <si>
    <t>Дистрибьютор нижний Side 1.5" TMHL (# 36") (для корпуса 36")</t>
  </si>
  <si>
    <t xml:space="preserve">Дистрибьютор нижний HD5673-1 (3"BSPP) (для корпуса 42") </t>
  </si>
  <si>
    <t xml:space="preserve">Дистрибьютор нижний HD5674-1 (3"BSPP) (для корпуса 48") </t>
  </si>
  <si>
    <t>Дистрибьютор нижний HD5676-1 (3"BSPP) (63-80” tanks)</t>
  </si>
  <si>
    <t>Трубка ABS D 27мм, 2м (Runxin)</t>
  </si>
  <si>
    <t>Трубка дистрибьютора d 1.5", 3 метра</t>
  </si>
  <si>
    <t>Заглушка 4", H9914</t>
  </si>
  <si>
    <t>Адаптер 4"-2.5"</t>
  </si>
  <si>
    <t>Кольцо горловины танка</t>
  </si>
  <si>
    <t>Ключ серповидный со штифтом 4" (для заглушек и ДРС)</t>
  </si>
  <si>
    <t>Прокладка горловины танка</t>
  </si>
  <si>
    <t>Подставка под колонну 8"</t>
  </si>
  <si>
    <t>Подставка под колонну 10"</t>
  </si>
  <si>
    <t>Подставка под колонну 12"</t>
  </si>
  <si>
    <t>Подставка под колонну 13"</t>
  </si>
  <si>
    <t>Подставка под колонну 14"</t>
  </si>
  <si>
    <t>Подставка под колонну 16"</t>
  </si>
  <si>
    <t>Адаптер для увеличения высоты блока управления 2,5"</t>
  </si>
  <si>
    <t>Антивакуумный клапан VB-2</t>
  </si>
  <si>
    <t>Чехол антиконденсатный 0844</t>
  </si>
  <si>
    <t>Чехол антиконденсатный 1044</t>
  </si>
  <si>
    <t>Чехол антиконденсатный 10х54</t>
  </si>
  <si>
    <t>Чехол антиконденсатный 12х52</t>
  </si>
  <si>
    <t>Чехол антиконденсатный 13х54</t>
  </si>
  <si>
    <t>Чехол антиконденсатный 14х65</t>
  </si>
  <si>
    <t>Чехол антиконденсатный 16х65</t>
  </si>
  <si>
    <t xml:space="preserve">Фильтры без наполнителя </t>
  </si>
  <si>
    <t>Комплект умягчителя по таймеру</t>
  </si>
  <si>
    <t xml:space="preserve">Комплект умягчителя  F65B корпус 08х35 Canature </t>
  </si>
  <si>
    <t>корпус фильтра с ДРС + солевой бак Canature (кроме ручных) + блок управления в сборе</t>
  </si>
  <si>
    <t>Комплект умягчителя  F65B корпус 08х44 Canature</t>
  </si>
  <si>
    <t xml:space="preserve">Комплект умягчителя  F65B корпус 10х44 Canature </t>
  </si>
  <si>
    <t>Комплект умягчителя  F65B корпус 10х54 Canature</t>
  </si>
  <si>
    <t xml:space="preserve">Комплект умягчителя  F65B корпус 12х52 Canature </t>
  </si>
  <si>
    <t>Комплект умягчителя  F63C корпус 13х54 Canature</t>
  </si>
  <si>
    <t xml:space="preserve">Комплект умягчителя  F63C корпус 14х65 Canature </t>
  </si>
  <si>
    <t xml:space="preserve">Комплект умягчителя  F63C корпус 16х65 Canature </t>
  </si>
  <si>
    <t>Комплект умягчителя по расходу</t>
  </si>
  <si>
    <t>Комплект умягчителя  F65B3 корпус 08х35 Canature</t>
  </si>
  <si>
    <t xml:space="preserve">Комплект умягчителя  F65B3 корпус 08х44 Canature </t>
  </si>
  <si>
    <t>Комплект умягчителя  F65B3 корпус 10х44 Canature</t>
  </si>
  <si>
    <t xml:space="preserve">Комплект умягчителя  F65B3 корпус 10х54 Canature </t>
  </si>
  <si>
    <t>Комплект умягчителя  F65B3 корпус 12х52 Canature</t>
  </si>
  <si>
    <t xml:space="preserve">Комплект умягчителя  F63С3 корпус 13х54 Canature </t>
  </si>
  <si>
    <t>Комплект умягчителя  F63С3 корпус 14х65 Canature</t>
  </si>
  <si>
    <t>Комплект умягчителя  F63С3 корпус 16х65 Canature</t>
  </si>
  <si>
    <t>Комплект умягчителя F65P3 корпус 0835 Canature HY</t>
  </si>
  <si>
    <t>Комплект умягчителя F65P3 корпус 0844 Canature HY</t>
  </si>
  <si>
    <t>Комплект умягчителя F65P3 корпус 1044 Canature HY</t>
  </si>
  <si>
    <t>Комплект умягчителя F65P3 корпус 1054 Canature HY</t>
  </si>
  <si>
    <t>Комплект умягчителя F65P3 корпус 1252 Canature HY</t>
  </si>
  <si>
    <t>Комплект умягчителя F63P3 корпус 1354 Canature HY</t>
  </si>
  <si>
    <t>Комплект умягчителя F63P3 корпус 1465 Canature HY</t>
  </si>
  <si>
    <t>Комплект фильтра по таймеру</t>
  </si>
  <si>
    <t>Комплект фильтра F67P1 корпус 0844 Canature HY</t>
  </si>
  <si>
    <t xml:space="preserve"> корпус фильтра с ДРС + блок управления в сборе</t>
  </si>
  <si>
    <t>Комплект фильтра F67P1 корпус 1044 Canature HY</t>
  </si>
  <si>
    <t>Комплект фильтра F67P1 корпус 1054 Canature HY</t>
  </si>
  <si>
    <t>Комплект фильтра F67P1 корпус 1252 Canature HY</t>
  </si>
  <si>
    <t>Комплект фильтра F67P1 корпус 1354 Canature HY</t>
  </si>
  <si>
    <t>Комплект фильтра F67P1 корпус 1465 Canature HY</t>
  </si>
  <si>
    <t>Комплект фильтра F71P1 корпус 0844 Canature HY</t>
  </si>
  <si>
    <t>Комплект фильтра F71P1 корпус 1044 Canature HY</t>
  </si>
  <si>
    <t>Комплект фильтра F71P1 корпус 1054 Canature HY</t>
  </si>
  <si>
    <t>Комплект фильтра F71P1 корпус 1252 Canature HY</t>
  </si>
  <si>
    <t>Комплект фильтра  F71B корпус 08х35  Canature</t>
  </si>
  <si>
    <t>Комплект фильтра  F71B корпус 08х44  Canature</t>
  </si>
  <si>
    <t>Комплект фильтра  F71B корпус 10х44 Canature</t>
  </si>
  <si>
    <t>Комплект фильтра  F71B корпус 10х54  Canature</t>
  </si>
  <si>
    <t>Комплект фильтра  F67C1 корпус 12х52  Canature</t>
  </si>
  <si>
    <t>Комплект фильтра  F67C1 корпус 13х54   Canature</t>
  </si>
  <si>
    <t>Комплект фильтра  F67C1 корпус 14х65 Canature</t>
  </si>
  <si>
    <t>Комплект фильтра  F67C1 корпус 16х65 Canature</t>
  </si>
  <si>
    <t>Комплект умягчителя с ручным управлением</t>
  </si>
  <si>
    <t>Комплект умягчителя 5Mn-3/4 корпус 08х35</t>
  </si>
  <si>
    <t>(без солевого бака)</t>
  </si>
  <si>
    <t>Комплект умягчителя 5Mn-3/4 корпус 08х44</t>
  </si>
  <si>
    <t>Комплект умягчителя 5Mn-3/4 корпус 10х44</t>
  </si>
  <si>
    <t>Комплект умягчителя 5Mn-3/4 корпус 10х54</t>
  </si>
  <si>
    <t>Комплект умягчителя 5Mn-3/4 корпус 12х52</t>
  </si>
  <si>
    <t>Комплект умягчителя 5Mn-1 корпус 13х54</t>
  </si>
  <si>
    <t>Комплект умягчителя 5Mn-1 корпус 14х65</t>
  </si>
  <si>
    <t>Комплект умягчителя 5Mn-1 корпус 16х65</t>
  </si>
  <si>
    <t>Комплект фильтра с ручным управлением</t>
  </si>
  <si>
    <t>Комплект фильтра 3Mn-3/4 корпус 08х35</t>
  </si>
  <si>
    <t>Комплект фильтра 3Mn-3/4 корпус 08х44</t>
  </si>
  <si>
    <t>Комплект фильтра 3Mn-3/4 корпус 10х44</t>
  </si>
  <si>
    <t>Комплект фильтра 3Mn-3/4 корпус 10х54</t>
  </si>
  <si>
    <t>Комплект фильтра 3Mn-1 корпус 12х52</t>
  </si>
  <si>
    <t>Комплект фильтра 3Mn-1 корпус 13х54</t>
  </si>
  <si>
    <t>Комплект фильтра 3Mn-1 корпус 14х65</t>
  </si>
  <si>
    <t>Комплект фильтра 3Mn-1 корпус 16х65</t>
  </si>
  <si>
    <t>Назначение</t>
  </si>
  <si>
    <t>Упаковка</t>
  </si>
  <si>
    <t xml:space="preserve">Фильтрующие среды и химические реактивы </t>
  </si>
  <si>
    <t>Ионообменная смола Lewatit S 1567</t>
  </si>
  <si>
    <t>Монодисперсный сильнокислотный катионит пищевого класса</t>
  </si>
  <si>
    <t xml:space="preserve">мешок 25 л </t>
  </si>
  <si>
    <t>Ионообменная смола ПЮРЕЗИН  РА 001</t>
  </si>
  <si>
    <t>Сильноосновный  макропористый анионит I типа на основе акрилатов. Используется для обессоливания воды с повышенным содержанием органики, а так же в качестве органопоглотителя  (скавенджер)</t>
  </si>
  <si>
    <t>мешок 28,3л</t>
  </si>
  <si>
    <t>Анионообменная смола Purolite A-520E (Cl)</t>
  </si>
  <si>
    <t>Сильноосновный макропористый анионит для селективного удаления нитратов в пищевой промышленности</t>
  </si>
  <si>
    <t>мешок 25 л</t>
  </si>
  <si>
    <t>Анионообменная смола Purolite A-860</t>
  </si>
  <si>
    <t>Сильноосновный гелиевый анионит с однородным гранулометрическим составом для обессоливания воды с повышенным содержанием органики, а так же в качестве органопоглотителя  (скавенджер)</t>
  </si>
  <si>
    <t>Анионит нитрат селективый РА202</t>
  </si>
  <si>
    <t xml:space="preserve">Анионит для селективного удаления нитратов </t>
  </si>
  <si>
    <t>Ионообменная смола Purolite NRW- 37</t>
  </si>
  <si>
    <t>Смесь смол ядерного класса для деионизации воды и удаления радиоактивных изотопов.</t>
  </si>
  <si>
    <t>Ионообменная смола Purolite MB - 400</t>
  </si>
  <si>
    <t>Смесь смол для деионизации воды. Применяется для получыения высокочистой обессоленой воды, достигаемая проводимость менее 0.1 мкСм/см, высокая рабочая емкость).</t>
  </si>
  <si>
    <t>Экотар А</t>
  </si>
  <si>
    <t>Многокомпонентная ионообменная загрузка для очистки от растворенного железа, железа в органических комплексах, природной органики, марганца и солей жесткости</t>
  </si>
  <si>
    <t>мешок 12 л</t>
  </si>
  <si>
    <t>Экотар А Био</t>
  </si>
  <si>
    <t>Многокомпонентная загрузка, содержащая биоцидный сорбционный материал, для очистки воды от растворенного железа, марганца солей жесткости, железоорганических соединений, природной органики, в.т.ч. воды неблагоприятной в микробиологическом отношении</t>
  </si>
  <si>
    <t>Экотар В</t>
  </si>
  <si>
    <t>Многокомпонентная смесь смол для очистки от растворенного железа (до 15 мг/л), марганца и солей жесткости</t>
  </si>
  <si>
    <t>Экотар В30</t>
  </si>
  <si>
    <t>Многокомпонентная смесь смол для очистки от растворенного железа (до 30мг/л), марганца и солей жесткости</t>
  </si>
  <si>
    <t>Экотар С</t>
  </si>
  <si>
    <t>Многокомпонентная ионообменная загрузка для очистки от природной органики и солей жесткости.</t>
  </si>
  <si>
    <t>Экотар С30</t>
  </si>
  <si>
    <t>Ионообменная смола ПЮРЕЗИН  РС 002</t>
  </si>
  <si>
    <t>Сильнокислотный катионит гелевого типа в Na-форме. Используется для умягчения воды. Обладает высокой ёмкостью (1900 мг-экв/л).</t>
  </si>
  <si>
    <t>Ионообменная смола ПЮРЕЗИН  TC007FG (Na+)</t>
  </si>
  <si>
    <t>Сильнокислотный катионит гелевого типа в Na-форме. Используется для умягчения воды. Обладает ёмкостью 1800 мг-экв/л.</t>
  </si>
  <si>
    <t>мешок 25 л (20 кг)</t>
  </si>
  <si>
    <t>Катионит Dowex* HCR-S/S (Na)</t>
  </si>
  <si>
    <t>Стандартный сильнокислотный катионит гелевого типа в Na-форме для умягчения и деминерализации воды</t>
  </si>
  <si>
    <t>Катионит Purolite С-100Е (Na)</t>
  </si>
  <si>
    <t>Стандартный сильнокислотный катионит гелевого типа в Na-форме для умягчения и деминерализации воды. Обладает высокой ёмкостью.</t>
  </si>
  <si>
    <t>Экофер</t>
  </si>
  <si>
    <t>Каталитический фильтрующий материал для удаления железа и марганца. Работает с аэрацией, гипохлоритом натрия, озоном и проч. окислителями. Работает в присутствии H2S.</t>
  </si>
  <si>
    <t>мешок 28,3</t>
  </si>
  <si>
    <t>Сорбент АС    (фр.0.7 - 2,0)</t>
  </si>
  <si>
    <t>Природный материал, обладающий каталитическими свойствами. Удаляет растворенное железо. Снижает содержание марганца.</t>
  </si>
  <si>
    <t xml:space="preserve">мешок 30 л </t>
  </si>
  <si>
    <t>Сорбент АС    (фр.0.3 - 0.7)</t>
  </si>
  <si>
    <t>Фильтрующий материал для фильтрации мелкодисперсных и коллоидных примесей, растворенного железа.</t>
  </si>
  <si>
    <t>Сорбент АС    (фр.0.7 - 1.4)</t>
  </si>
  <si>
    <t>Сорбент МС    фр. 0.7 - 2.0</t>
  </si>
  <si>
    <t>Природный материал, обладающий каталитическими свойствами. Удаляет растворенное железо. Особенно эффективен для удаления марганца. Повышает pH. Насыпная плотность 1,4 кг/л</t>
  </si>
  <si>
    <t>мешок 30 кг</t>
  </si>
  <si>
    <t>Сорбент МС    фр. 0.7 - 1.4</t>
  </si>
  <si>
    <t>Сорбент МС    фр. 0.3 - 0,7</t>
  </si>
  <si>
    <t>Сорбент МСК</t>
  </si>
  <si>
    <t>Материал для удаления марганца, сероводорода, растворенного железа на основе пиролюзита. Насыпная плотность до 1,8 кг/л (более легкий аналог Pyrolox)</t>
  </si>
  <si>
    <t>мешок 25 кг</t>
  </si>
  <si>
    <t xml:space="preserve">Кальцит (фр.1,5-3,0 мм) </t>
  </si>
  <si>
    <t>Фракционированный природный карбонат кальция, особо чистый с содержанием основного минерала не менее 99,0%. Повышает рН, жесткость.</t>
  </si>
  <si>
    <t>Кальцит (фр.0,7-1,5 мм)</t>
  </si>
  <si>
    <t>Цеолит (фр.0,7-1,5мм)</t>
  </si>
  <si>
    <t>Эффективно применение в качестве фильтрующего материала при доочистке сточных вод от азотной группы, особенно азота аммонийного. Рекомендуется для подготовки воды питьевого качества на основе вод содержащих повышенные концентрации азотных соединений при обезжелезивании и деманганации воды совместно с загрузками «Сорбентом АС» и «Сорбентом МС».</t>
  </si>
  <si>
    <t>Фильтрующая загрузка Birm</t>
  </si>
  <si>
    <t>Искусственный фильтрующий материал для каталитического окисления железа на основе искусственных силикатов</t>
  </si>
  <si>
    <t>мешок 28,3 л</t>
  </si>
  <si>
    <t>Фильтрующий материал MTM</t>
  </si>
  <si>
    <t>Искусственный фильтрующий материал для удаления железа, марганца, а также сероводорода</t>
  </si>
  <si>
    <t>Greensand Plus</t>
  </si>
  <si>
    <t>фильтрующий материал для удаления  железа и марганца, сероводорода на основе природного глауконита</t>
  </si>
  <si>
    <t>Мешок 14,15л</t>
  </si>
  <si>
    <t>Каталитический материал Quantum DMI-65</t>
  </si>
  <si>
    <t>Замена Greensand. Удаляет железо и марганец с дозацией на него гипохлорита.</t>
  </si>
  <si>
    <t>Фильтрующий материал Pyrolox</t>
  </si>
  <si>
    <t>Материал для удаления марганца, сероводорода, железа на основе марганцевой руды</t>
  </si>
  <si>
    <t>мешок 14,15л</t>
  </si>
  <si>
    <t>Керамзит</t>
  </si>
  <si>
    <t>Фильтрующая среда для осадочных фильтров</t>
  </si>
  <si>
    <t>кг (коэф. 0,44)</t>
  </si>
  <si>
    <t>Материал фильтрующий МФУ (фр.2-5 мм), кг</t>
  </si>
  <si>
    <t>Материал для создания поддерживающего слоя в фильтрующих системах, обладает подщелачивающим эффектом, увеличивает жесткость.</t>
  </si>
  <si>
    <t>Фильтрующая загрузка Filter-Ag</t>
  </si>
  <si>
    <t>Фильтрующий материал для удаления взвешенных частиц на основе искусственного алюмосиликата</t>
  </si>
  <si>
    <t>Фильтрующая загрузка Filter-Ag Plus</t>
  </si>
  <si>
    <t>Фильтрующий материал для удаления взвешенных частиц более 5 мк на основе клиноптилолитовой руды. Угловатая пористая поверхность гранул обеспечивает большую площадь фильтрации.</t>
  </si>
  <si>
    <t>Кварц зернистый 0,4-1,2 мм</t>
  </si>
  <si>
    <t xml:space="preserve">Фильтрующий материал для удаления взвешенных частиц на основе чистой кварцевой породы. </t>
  </si>
  <si>
    <t>Кварц зернистый 0.5-1.0 мм</t>
  </si>
  <si>
    <t>Фильтрующий материал для удаления взвешенных частиц на основе чистой кварцевой породы. Насыпная плотность 1,4 кг/л</t>
  </si>
  <si>
    <t>мешок 40 кг</t>
  </si>
  <si>
    <t>Кварц зернистый 2-5 мм, Россия</t>
  </si>
  <si>
    <t>Материал для создания поддерживающего слоя в фильтрующих системах на основе кварцевой породы. Цвет - БЕЛЫЙ.</t>
  </si>
  <si>
    <t>Кварц окатанный 2-5 мм, Россия</t>
  </si>
  <si>
    <t xml:space="preserve">Фильтрующий материал для удаления взвешенных частиц на основе чистой кварцевой породы. Цвет - БЕЛЫЙ. </t>
  </si>
  <si>
    <t>Кварц окатанный 3-5 мм, Финляндия</t>
  </si>
  <si>
    <t xml:space="preserve">Фильтрующий материал высочайшего качества для удаления взвешенных частиц на основе чистой кварцевой породы. Цвет - БЕЛЫЙ. </t>
  </si>
  <si>
    <t>АУ 207C посеребренный 12#30 (0,05%)</t>
  </si>
  <si>
    <t>Активированный уголь с серебром</t>
  </si>
  <si>
    <t xml:space="preserve">АУ 207C посеребренный 12#30 (0,2%) </t>
  </si>
  <si>
    <t>АУ Indo German 12*30</t>
  </si>
  <si>
    <t>Активированный уголь из скорлупы кокоса для удаления запаха, цвета и растворенных органических веществ. Цодное число 950</t>
  </si>
  <si>
    <t>Активированный уголь из скорлупы кокоса для удаления запаха, цвета и растворенных органических веществ. Йодное число 1100</t>
  </si>
  <si>
    <t>Активированный уголь Ikaindo 18x40 (Индонезия)</t>
  </si>
  <si>
    <t>Активированный уголь из скорлупы кокоса для удаления запаха, цвета и растворенных органических веществ.</t>
  </si>
  <si>
    <t>Активированный уголь Kekwa 18#40 (Малайзия)</t>
  </si>
  <si>
    <t>АУ Siam Cast 12x40 (Тайланд)</t>
  </si>
  <si>
    <t>Активированный уголь Ikaindo 12x30 (Индонезия)</t>
  </si>
  <si>
    <t>мешок 25 кг (~ 50 л)</t>
  </si>
  <si>
    <t>Активированный уголь Kekwa 12#30 (Малайзия)</t>
  </si>
  <si>
    <t>Фильтрующий материал Антрацит</t>
  </si>
  <si>
    <t>Фильтрующий материал на основе каменного угля</t>
  </si>
  <si>
    <t>Полифосфат натрия,Италия</t>
  </si>
  <si>
    <t>Ингибитор образования накипи</t>
  </si>
  <si>
    <t>кг</t>
  </si>
  <si>
    <t>Гипохлорит натрия</t>
  </si>
  <si>
    <t>канистра 25 кг</t>
  </si>
  <si>
    <t>Перманганат калия 44,5%, 1 кг</t>
  </si>
  <si>
    <t>Окислитель и регенерант для фильтров на основе Greensand и MTM</t>
  </si>
  <si>
    <t>АКВА-АУРАТ 30 1 кг</t>
  </si>
  <si>
    <t>Коагулянт для обработки воды</t>
  </si>
  <si>
    <t>АКВА-АУРАТ 30 2 кг</t>
  </si>
  <si>
    <t>ведро 2 кг</t>
  </si>
  <si>
    <t>Перекись водорода (медицинская)</t>
  </si>
  <si>
    <t>Окислитель  (канистра 41 кг)</t>
  </si>
  <si>
    <t>Аминат DM-30 Н</t>
  </si>
  <si>
    <t>Раствор для мытья обратноосмотических мембран</t>
  </si>
  <si>
    <t>канистра 22 кг</t>
  </si>
  <si>
    <t>Аминат DM-50 ОН</t>
  </si>
  <si>
    <t>канистра 20 кг</t>
  </si>
  <si>
    <t>Аминат К</t>
  </si>
  <si>
    <t>Антискалант - ингибитор жёсткости</t>
  </si>
  <si>
    <t>Аминат КО-2</t>
  </si>
  <si>
    <t>Реагент для связывания кислорода</t>
  </si>
  <si>
    <t>Аминат КО-5</t>
  </si>
  <si>
    <t>Реагент для увеличения рН</t>
  </si>
  <si>
    <t>Аминат КО-3 (ф.20)</t>
  </si>
  <si>
    <t>Реагент предназначен для предотвращения накипеобразования и ограничения коррозии на теплопередающих поверхностях паровых котлов</t>
  </si>
  <si>
    <t>Канистра 20 кг</t>
  </si>
  <si>
    <t>Аминат ДМ-56 H (ф.20)</t>
  </si>
  <si>
    <t>Соль таблетированная Россия 10%</t>
  </si>
  <si>
    <t>Соль Мозырь (беларусь) 25кг</t>
  </si>
  <si>
    <t>Чистый хлорид натрия для регенерации умягчителей</t>
  </si>
  <si>
    <t>Кислота лимонная</t>
  </si>
  <si>
    <t>Компонент для очистки металлов от ржавчины и оксидов.</t>
  </si>
  <si>
    <t>1 кг</t>
  </si>
  <si>
    <t>Скиф-180, жидкий</t>
  </si>
  <si>
    <t>БОС (бактерицидный очиститель смолы)</t>
  </si>
  <si>
    <t>Бактерицидный очиститель смолы от железа</t>
  </si>
  <si>
    <t>канистра 3 л</t>
  </si>
  <si>
    <t>Раствор щелочи 40%</t>
  </si>
  <si>
    <t>Раствор для корректировки рН+, содержит 40% NaOH</t>
  </si>
  <si>
    <t>канистра 10л</t>
  </si>
  <si>
    <t>*скидка 30% предаставляется при покупке фильтрующих материалов в упаковках, при заказе не кратно упаковке размер скидки 20%</t>
  </si>
  <si>
    <t>Ионообменные загрузки для Aquachief</t>
  </si>
  <si>
    <t>Комплект загрузки для Гейзер-WS 0835 Aquachief (A)</t>
  </si>
  <si>
    <t>Комплект загрузки для Гейзер-WS 0844/1035 Aquachief (А)</t>
  </si>
  <si>
    <t>Комплект загрузки для Гейзер-WS 1044 Aquachief (А)</t>
  </si>
  <si>
    <t>Комплект загрузки для Гейзер-WS 1054 Aquachief (А)</t>
  </si>
  <si>
    <t>Комплект загрузки для Гейзер-WS 12 Aquachief (А)</t>
  </si>
  <si>
    <t>Комплект загрузки для Гейзер-WS 13 Aquachief (А)</t>
  </si>
  <si>
    <t>Комплект загрузки для Гейзер-WS 14 Aquachief (А)</t>
  </si>
  <si>
    <t>Комплект загрузки для Гейзер-WS 16 Aquachief (А)</t>
  </si>
  <si>
    <t>Комплект загрузки для Гейзер-WS 18 Aquachief (A)</t>
  </si>
  <si>
    <t>Комплект загрузки для Гейзер-WS 21 Aquachief (A)</t>
  </si>
  <si>
    <t>Комплект загрузки для Гейзер-WS 24 Aquachief (A)</t>
  </si>
  <si>
    <t>Комплект загрузки для Гейзер-WS 30 Aquachief (A)</t>
  </si>
  <si>
    <t>Комплект загрузки для Гейзер-WS 36 Aquachief (A)</t>
  </si>
  <si>
    <t>Комплект загрузки для Гейзер-WS 0835 Aquachief (A Био)</t>
  </si>
  <si>
    <t>Комплект загрузки для Гейзер-WS 0844/1035 Aquachief (АБио)</t>
  </si>
  <si>
    <t>Комплект загрузки для Гейзер-WS 1044 Aquachief (АБио)</t>
  </si>
  <si>
    <t>Комплект загрузки для Гейзер-WS 1054 Aquachief (А Био)</t>
  </si>
  <si>
    <t>Комплект загрузки для Гейзер-WS 12 Aquachief (А Био)</t>
  </si>
  <si>
    <t>Комплект загрузки для Гейзер-WS 13 Aquachief (А Био)</t>
  </si>
  <si>
    <t>Комплект загрузки для Гейзер-WS 14 Aquachief (А Био)</t>
  </si>
  <si>
    <t>Комплект загрузки для Гейзер-WS 16 Aquachief (А Био)</t>
  </si>
  <si>
    <t>Комплект загрузки для Гейзер-WS 18 Aquachief (A Био)</t>
  </si>
  <si>
    <t>Комплект загрузки для Гейзер-WS 21 Aquachief (A Био)</t>
  </si>
  <si>
    <t>Комплект загрузки для Гейзер-WS 24 Aquachief (A Био)</t>
  </si>
  <si>
    <t>Комплект загрузки для Гейзер-WS 30 Aquachief (A Био)</t>
  </si>
  <si>
    <t>Комплект загрузки для Гейзер-WS 36 Aquachief (A Био)</t>
  </si>
  <si>
    <t>Комплект загрузки для Гейзер-WS 0835 Aquachief (В)</t>
  </si>
  <si>
    <t>Комплект загрузки для Гейзер-WS 0844/1035 Aquachief (В)</t>
  </si>
  <si>
    <t>Комплект загрузки для Гейзер-WS 1044 Aquachief (В)</t>
  </si>
  <si>
    <t>Комплект загрузки для Гейзер-WS 1054 Aquachief (В)</t>
  </si>
  <si>
    <t>Комплект загрузки для Гейзер-WS 12 Aquachief (В)</t>
  </si>
  <si>
    <t>Комплект загрузки для Гейзер-WS 13 Aquachief (В)</t>
  </si>
  <si>
    <t>Комплект загрузки для Гейзер-WS 14 Aquachief (В)</t>
  </si>
  <si>
    <t>Комплект загрузки для Гейзер-WS 16 Aquachief (В)</t>
  </si>
  <si>
    <t>Комплект загрузки для Гейзер-WS 18 Aquachief (В)</t>
  </si>
  <si>
    <t>Комплект загрузки для Гейзер-WS 21 Aquachief (В)</t>
  </si>
  <si>
    <t>Комплект загрузки для Гейзер-WS 24 Aquachief (В)</t>
  </si>
  <si>
    <t>Комплект загрузки для Гейзер-WS 30 Aquachief (В)</t>
  </si>
  <si>
    <t>Комплект загрузки для Гейзер-WS 36 Aquachief (В)</t>
  </si>
  <si>
    <t>Комплект загрузки для Гейзер-WS 0835 Aquachief (В30)</t>
  </si>
  <si>
    <t>Комплект загрузки для Гейзер-WS 0844/1035 Aquachief (В30)</t>
  </si>
  <si>
    <t>Комплект загрузки для Гейзер-WS 1044 Aquachief (В30)</t>
  </si>
  <si>
    <t>Комплект загрузки для Гейзер-WS 1054 Aquachief (В30)</t>
  </si>
  <si>
    <t>Комплект загрузки для Гейзер-WS 12 Aquachief (В30)</t>
  </si>
  <si>
    <t>Комплект загрузки для Гейзер-WS 13 Aquachief (В30)</t>
  </si>
  <si>
    <t>Комплект загрузки для Гейзер-WS 14 Aquachief (В30)</t>
  </si>
  <si>
    <t>Комплект загрузки для Гейзер-WS 16 Aquachief (В30)</t>
  </si>
  <si>
    <t>Комплект загрузки для Гейзер-WS 18 Aquachief (В30)</t>
  </si>
  <si>
    <t>Комплект загрузки для Гейзер-WS 21 Aquachief (В30)</t>
  </si>
  <si>
    <t>Комплект загрузки для Гейзер-WS 24 Aquachief (В30)</t>
  </si>
  <si>
    <t>Комплект загрузки для Гейзер-WS 30 Aquachief (В30)</t>
  </si>
  <si>
    <t>Комплект загрузки для Гейзер-WS 36 Aquachief (В30)</t>
  </si>
  <si>
    <t>Комплект загрузки для Гейзер-WS 0835 Aquachief (С)</t>
  </si>
  <si>
    <t>Комплект загрузки для Гейзер-WS 0844/1035 Aquachief (С)</t>
  </si>
  <si>
    <t>Комплект загрузки для Гейзер-WS 1044 Aquachief (С)</t>
  </si>
  <si>
    <t>Комплект загрузки для Гейзер-WS 1054 Aquachief (С)</t>
  </si>
  <si>
    <t>Комплект загрузки для Гейзер-WS 12 Aquachief (С)</t>
  </si>
  <si>
    <t>Комплект загрузки для Гейзер-WS 13 Aquachief (С)</t>
  </si>
  <si>
    <t>Комплект загрузки для Гейзер-WS 14 Aquachief (С)</t>
  </si>
  <si>
    <t>Комплект загрузки для Гейзер-WS 16 Aquachief (С)</t>
  </si>
  <si>
    <t>Комплект загрузки для Гейзер-WS 18 Aquachief (С)</t>
  </si>
  <si>
    <t>Комплект загрузки для Гейзер-WS 21 Aquachief (С)</t>
  </si>
  <si>
    <t>Комплект загрузки для Гейзер-WS 24 Aquachief (С)</t>
  </si>
  <si>
    <t>Комплект загрузки для Гейзер-WS 30 Aquachief (С)</t>
  </si>
  <si>
    <t>Комплект загрузки для Гейзер-WS 36 Aquachief (С)</t>
  </si>
  <si>
    <t>Пищевой катионит TC007 FG</t>
  </si>
  <si>
    <t>Комплект загрузки для Гейзер-WS 0835</t>
  </si>
  <si>
    <t>Комплект загрузки для Гейзер-WS 0844/1035</t>
  </si>
  <si>
    <t>Комплект загрузки для Гейзер-WS 1044</t>
  </si>
  <si>
    <t>Комплект загрузки для Гейзер-WS 1054</t>
  </si>
  <si>
    <t>Комплект загрузки для Гейзер-WS 12</t>
  </si>
  <si>
    <t>Комплект загрузки для Гейзер-WS 13</t>
  </si>
  <si>
    <t>Комплект загрузки для Гейзер-WS 14</t>
  </si>
  <si>
    <t>Комплект загрузки для Гейзер-WS 16</t>
  </si>
  <si>
    <t>Комплект загрузки для Гейзер-WS 18</t>
  </si>
  <si>
    <t>Комплект загрузки для Гейзер-WS 21</t>
  </si>
  <si>
    <t>Комплект загрузки для Гейзер-WS 24</t>
  </si>
  <si>
    <t>Комплект загрузки для Гейзер-WS 30</t>
  </si>
  <si>
    <t>Комплект загрузки для Гейзер-WS 36</t>
  </si>
  <si>
    <t xml:space="preserve">Birm </t>
  </si>
  <si>
    <t>Комплект загрузки для Гейзер-BF 0835</t>
  </si>
  <si>
    <t>Комплект загрузки для Гейзер-BF 0844</t>
  </si>
  <si>
    <t>Комплект загрузки для Гейзер-BF 1044</t>
  </si>
  <si>
    <t>Комплект загрузки для Гейзер-BF 1054</t>
  </si>
  <si>
    <t>Комплект загрузки для Гейзер-BF 12</t>
  </si>
  <si>
    <t>Комплект загрузки для Гейзер-BF 13</t>
  </si>
  <si>
    <t>Комплект загрузки для Гейзер-BF 14</t>
  </si>
  <si>
    <t>Комплект загрузки для Гейзер-BF 16</t>
  </si>
  <si>
    <t>Комплект загрузки для Гейзер-BF 18</t>
  </si>
  <si>
    <t>Комплект загрузки для Гейзер-BF 21</t>
  </si>
  <si>
    <t>Комплект загрузки для Гейзер-BF 24</t>
  </si>
  <si>
    <t>Комплект загрузки для Гейзер-BF 30</t>
  </si>
  <si>
    <t>Комплект загрузки для Гейзер-BF 36</t>
  </si>
  <si>
    <t>Pyrolox+Birm</t>
  </si>
  <si>
    <t>Комплект загрузки для Гейзер-BF 1044 (Pyrolox)</t>
  </si>
  <si>
    <t>Комплект загрузки для Гейзер-BF 1054 (Pyrolox)</t>
  </si>
  <si>
    <t>Комплект загрузки для Гейзер-BF 12 (Pyrolox)</t>
  </si>
  <si>
    <t>Комплект загрузки для Гейзер-BF 13 (Pyrolox)</t>
  </si>
  <si>
    <t>Комплект загрузки для Гейзер-BF 14 (Pyrolox)</t>
  </si>
  <si>
    <t>GreenSand+</t>
  </si>
  <si>
    <t>Комплект загрузки для Гейзер-GS 0835 (Greensand+)</t>
  </si>
  <si>
    <t>Комплект загрузки для Гейзер-GS 0844 (Greensand+)</t>
  </si>
  <si>
    <t>Комплект загрузки для Гейзер-GS 1044 (Greensand+)</t>
  </si>
  <si>
    <t>Комплект загрузки для Гейзер-GS 1054 (Greensand+)</t>
  </si>
  <si>
    <t>Комплект загрузки для Гейзер-GS 12 (Greensand+)</t>
  </si>
  <si>
    <t>Комплект загрузки для Гейзер-GS 13 (Greensand+)</t>
  </si>
  <si>
    <t>Комплект загрузки для Гейзер-GS 14 (Greensand+)</t>
  </si>
  <si>
    <t>Комплект загрузки для Гейзер-GS 16 (Greensand+)</t>
  </si>
  <si>
    <t>Комплект загрузки для Гейзер-GS 18 (Greensand+)</t>
  </si>
  <si>
    <t>Комплект загрузки для Гейзер-GS 21 (Greensand+)</t>
  </si>
  <si>
    <t>Комплект загрузки для Гейзер-GS 24 (Greensand+)</t>
  </si>
  <si>
    <t>Комплект загрузки для Гейзер-GS 30 (Greensand+)</t>
  </si>
  <si>
    <t>Комплект загрузки для Гейзер-GS 36 (Greensand+)</t>
  </si>
  <si>
    <t>МТМ</t>
  </si>
  <si>
    <t>Комплект загрузки для Гейзер-GS 0835 (MTM)</t>
  </si>
  <si>
    <t>Комплект загрузки для Гейзер-GS 0844 (MTM)</t>
  </si>
  <si>
    <t>Комплект загрузки для Гейзер-GS 1044 (MTM)</t>
  </si>
  <si>
    <t>Комплект загрузки для Гейзер-GS 1054 (MTM)</t>
  </si>
  <si>
    <t>Комплект загрузки для Гейзер-GS 12 (MTM)</t>
  </si>
  <si>
    <t>Комплект загрузки для Гейзер-GS 13 (MTM)</t>
  </si>
  <si>
    <t>Комплект загрузки для Гейзер-GS 14 (MTM)</t>
  </si>
  <si>
    <t>Комплект загрузки для Гейзер-GS 16 (MTM)</t>
  </si>
  <si>
    <t>Комплект загрузки для Гейзер-GS 18 (MTM)</t>
  </si>
  <si>
    <t>Комплект загрузки для Гейзер-GS 21 (MTM)</t>
  </si>
  <si>
    <t>Комплект загрузки для Гейзер-GS 24 (MTM)</t>
  </si>
  <si>
    <t>Комплект загрузки для Гейзер-GS 30 (MTM)</t>
  </si>
  <si>
    <t>Комплект загрузки для Гейзер-GS 36 (MTM)</t>
  </si>
  <si>
    <t>Зернистые загрузки для фильтров с материалом Экофер</t>
  </si>
  <si>
    <t>Комплект загрузки Экофер 0835</t>
  </si>
  <si>
    <t>Комплект загрузки Экофер 0844</t>
  </si>
  <si>
    <t>Комплект загрузки Экофер 1044</t>
  </si>
  <si>
    <t>Комплект загрузки Экофер 1054</t>
  </si>
  <si>
    <t>Комплект загрузки Экофер 1252</t>
  </si>
  <si>
    <t>Комплект загрузки Экофер 1354</t>
  </si>
  <si>
    <t>Комплект загрузки Экофер 1465</t>
  </si>
  <si>
    <t>Комплект загрузки Экофер 1665</t>
  </si>
  <si>
    <t>Комплект загрузки Экофер 1865</t>
  </si>
  <si>
    <t>Комплект загрузки Экофер 2162</t>
  </si>
  <si>
    <t>Комплект загрузки Экофер 2472</t>
  </si>
  <si>
    <t>Комплект загрузки Экофер 3072</t>
  </si>
  <si>
    <t>Комплект загрузки Экофер 3672</t>
  </si>
  <si>
    <t>Сорбент АС</t>
  </si>
  <si>
    <t>Комплект загрузки для Гейзер-SF 0835 (АС)</t>
  </si>
  <si>
    <t>Комплект загрузки для Гейзер-SF 0844 (АС)</t>
  </si>
  <si>
    <t>Комплект загрузки для Гейзер-SF 1044 (АС)</t>
  </si>
  <si>
    <t>Комплект загрузки для Гейзер-SF 1054 (АС)</t>
  </si>
  <si>
    <t>Комплект загрузки для Гейзер-SF 12 (АС)</t>
  </si>
  <si>
    <t>Комплект загрузки для Гейзер-SF 13 (АС)</t>
  </si>
  <si>
    <t>Комплект загрузки для Гейзер-SF 14 (АС)</t>
  </si>
  <si>
    <t>Комплект загрузки для Гейзер-SF 16 (АС)</t>
  </si>
  <si>
    <t>Комплект загрузки для Гейзер-SF 18 (АС)</t>
  </si>
  <si>
    <t>Комплект загрузки для Гейзер-SF 21 (АС)</t>
  </si>
  <si>
    <t>Комплект загрузки для Гейзер-SF 24 (АС)</t>
  </si>
  <si>
    <t>Комплект загрузки для Гейзер-SF 30 (АС)</t>
  </si>
  <si>
    <t>Комплект загрузки для Гейзер-SF 36 (АС)</t>
  </si>
  <si>
    <t xml:space="preserve">Зернистые загрузки для фильтров рН-корректоров </t>
  </si>
  <si>
    <t>Комплект загрузки для Гейзер-DF 0835</t>
  </si>
  <si>
    <t>Комплект загрузки для Гейзер-DF 0844</t>
  </si>
  <si>
    <t>Комплект загрузки для Гейзер-DF 1044</t>
  </si>
  <si>
    <t>Комплект загрузки для Гейзер-DF 1054</t>
  </si>
  <si>
    <t>Комплект загрузки для Гейзер-DF 12</t>
  </si>
  <si>
    <t>Комплект загрузки для Гейзер-DF 13</t>
  </si>
  <si>
    <t>Комплект загрузки для Гейзер-DF 14</t>
  </si>
  <si>
    <t>Комплект загрузки для Гейзер-DF 16</t>
  </si>
  <si>
    <t>Комплект загрузки для Гейзер-DF 18</t>
  </si>
  <si>
    <t>Комплект загрузки для Гейзер-DF 21</t>
  </si>
  <si>
    <t>Комплект загрузки для Гейзер-DF 24</t>
  </si>
  <si>
    <t>Комплект загрузки для Гейзер-DF 30</t>
  </si>
  <si>
    <t>Комплект загрузки для Гейзер-DF 36</t>
  </si>
  <si>
    <t>Filter-Ag +Pyrolox</t>
  </si>
  <si>
    <t>Комплект загрузки для Гейзер-SF 1044 (Pyrolox)</t>
  </si>
  <si>
    <t>Комплект загрузки для Гейзер-SF 1054 (Pyrolox)</t>
  </si>
  <si>
    <t>Комплект загрузки для Гейзер-SF 12 (Pyrolox)</t>
  </si>
  <si>
    <t>Комплект загрузки для Гейзер-SF 13 (Pyrolox)</t>
  </si>
  <si>
    <t>Комплект загрузки для Гейзер-SF 14 (Pyrolox)</t>
  </si>
  <si>
    <t>Filter-Ag</t>
  </si>
  <si>
    <t>Комплект загрузки для Гейзер-SF 0835 (Filter-Ag)</t>
  </si>
  <si>
    <t>Комплект загрузки для Гейзер-SF 0844 (Filter-Ag)</t>
  </si>
  <si>
    <t>Комплект загрузки для Гейзер-SF 1044 (Filter-Ag)</t>
  </si>
  <si>
    <t>Комплект загрузки для Гейзер-SF 1054 (Filter-Ag)</t>
  </si>
  <si>
    <t>Комплект загрузки для Гейзер-SF 12 (Filter-Ag)</t>
  </si>
  <si>
    <t>Комплект загрузки для Гейзер-SF 13 (Filter-Ag)</t>
  </si>
  <si>
    <t>Комплект загрузки для Гейзер-SF 14 (Filter-Ag)</t>
  </si>
  <si>
    <t>Комплект загрузки для Гейзер-SF 16 (Filter-Ag)</t>
  </si>
  <si>
    <t>Комплект загрузки для Гейзер-SF 18 (Filter-Ag)</t>
  </si>
  <si>
    <t>Комплект загрузки для Гейзер-SF 21 (Filter-Ag)</t>
  </si>
  <si>
    <t>Комплект загрузки для Гейзер-SF 24 (Filter-Ag)</t>
  </si>
  <si>
    <t>Комплект загрузки для Гейзер-SF 30 (Filter-Ag)</t>
  </si>
  <si>
    <t>Комплект загрузки для Гейзер-SF 36 (Filter-Ag)</t>
  </si>
  <si>
    <t>Кварцевый песок</t>
  </si>
  <si>
    <t>Комплект загрузки для Гейзер-SF 0835 (Кварц)</t>
  </si>
  <si>
    <t>Комплект загрузки для Гейзер-SF 0844 (Кварц)</t>
  </si>
  <si>
    <t>Комплект загрузки для Гейзер-SF 1044 (Кварц)</t>
  </si>
  <si>
    <t>Комплект загрузки для Гейзер-SF 1054 (Кварц)</t>
  </si>
  <si>
    <t>Комплект загрузки для Гейзер-SF 12 (Кварц)</t>
  </si>
  <si>
    <t>Комплект загрузки для Гейзер-SF 13 (Кварц)</t>
  </si>
  <si>
    <t>Комплект загрузки для Гейзер-SF 14 (Кварц)</t>
  </si>
  <si>
    <t>Комплект загрузки для Гейзер-SF 16 (Кварц)</t>
  </si>
  <si>
    <t>Комплект загрузки для Гейзер-SF 18 (Кварц)</t>
  </si>
  <si>
    <t>Комплект загрузки для Гейзер-SF 21 (Кварц)</t>
  </si>
  <si>
    <t>Комплект загрузки для Гейзер-SF 24 (Кварц)</t>
  </si>
  <si>
    <t>Комплект загрузки для Гейзер-SF 30 (Кварц)</t>
  </si>
  <si>
    <t>Комплект загрузки для Гейзер-SF 36 (Кварц)</t>
  </si>
  <si>
    <t>Зернистые загрузки для угольных фильтров</t>
  </si>
  <si>
    <t>Комплект загрузки для Гейзер-CF 0835</t>
  </si>
  <si>
    <t>Комплект загрузки для Гейзер-CF 0844</t>
  </si>
  <si>
    <t>Комплект загрузки для Гейзер-CF 1044</t>
  </si>
  <si>
    <t>Комплект загрузки для Гейзер-CF 1054</t>
  </si>
  <si>
    <t>Комплект загрузки для Гейзер-CF 12</t>
  </si>
  <si>
    <t>Комплект загрузки для Гейзер-CF 13</t>
  </si>
  <si>
    <t>Комплект загрузки для Гейзер-CF 14</t>
  </si>
  <si>
    <t>Комплект загрузки для Гейзер-CF 16</t>
  </si>
  <si>
    <t>Комплект загрузки для Гейзер-CF 18</t>
  </si>
  <si>
    <t>Комплект загрузки для Гейзер-CF 21</t>
  </si>
  <si>
    <t>Комплект загрузки для Гейзер-CF 24</t>
  </si>
  <si>
    <t>Комплект загрузки для Гейзер-CF 30</t>
  </si>
  <si>
    <t>Комплект загрузки для Гейзер-CF 36</t>
  </si>
  <si>
    <t>ГЕЙЗЕР RO (без транспортной упаковки)</t>
  </si>
  <si>
    <t>Мощность, кВт</t>
  </si>
  <si>
    <t>Гейзер RO 1x4040 XLP</t>
  </si>
  <si>
    <t>4-7</t>
  </si>
  <si>
    <t>без насоса</t>
  </si>
  <si>
    <t>Гейзер RO1-4040C</t>
  </si>
  <si>
    <t>10</t>
  </si>
  <si>
    <t>Гейзер RO 1x4040 стандарт. комплектация</t>
  </si>
  <si>
    <t>0,75 (220V)</t>
  </si>
  <si>
    <t>Гейзер RO 1x4040 LW стандарт+гидропромывка</t>
  </si>
  <si>
    <t>Гейзер RO 1x4040 расширенная комплектация</t>
  </si>
  <si>
    <t>Гейзер RO 1x4040</t>
  </si>
  <si>
    <t>1 шт</t>
  </si>
  <si>
    <t>Гейзер RO 2x4040 LW стандарт+гидропромывка</t>
  </si>
  <si>
    <t>1,1 (220V)</t>
  </si>
  <si>
    <t>Гейзер RO 2x4040 220В</t>
  </si>
  <si>
    <t>Гейзер RO 3x4040</t>
  </si>
  <si>
    <t>2,2 (220V)</t>
  </si>
  <si>
    <t>Гейзер RO 4x4040</t>
  </si>
  <si>
    <r>
      <rPr>
        <sz val="10"/>
        <rFont val="Arial"/>
        <family val="2"/>
        <charset val="204"/>
      </rPr>
      <t>2,2 (</t>
    </r>
    <r>
      <rPr>
        <sz val="10"/>
        <color rgb="FF0070C0"/>
        <rFont val="Arial"/>
        <family val="2"/>
        <charset val="204"/>
      </rPr>
      <t>220V</t>
    </r>
    <r>
      <rPr>
        <sz val="10"/>
        <rFont val="Arial"/>
        <family val="2"/>
        <charset val="204"/>
      </rPr>
      <t>)</t>
    </r>
  </si>
  <si>
    <t>Гейзер RO 6x4040  (горизонтальная комп.)</t>
  </si>
  <si>
    <r>
      <rPr>
        <sz val="10"/>
        <color rgb="FF0070C0"/>
        <rFont val="Arial"/>
        <family val="2"/>
        <charset val="204"/>
      </rPr>
      <t>2,2</t>
    </r>
    <r>
      <rPr>
        <sz val="10"/>
        <rFont val="Arial"/>
        <family val="2"/>
        <charset val="204"/>
      </rPr>
      <t xml:space="preserve"> (380V)</t>
    </r>
  </si>
  <si>
    <t>Гейзер RO 8x4040  (горизонтальная комп.)</t>
  </si>
  <si>
    <t>3,0 (380V)</t>
  </si>
  <si>
    <t>Гейзер RO 12x4040  (горизонтальная комп.)</t>
  </si>
  <si>
    <t>4,0 (380V)</t>
  </si>
  <si>
    <t>1. шт на складе, далее под заказ</t>
  </si>
  <si>
    <t>Гейзер RO 4x8040</t>
  </si>
  <si>
    <r>
      <rPr>
        <sz val="10"/>
        <color rgb="FF0070C0"/>
        <rFont val="Arial"/>
        <family val="2"/>
        <charset val="204"/>
      </rPr>
      <t>5,5</t>
    </r>
    <r>
      <rPr>
        <sz val="10"/>
        <rFont val="Arial"/>
        <family val="2"/>
        <charset val="204"/>
      </rPr>
      <t xml:space="preserve"> (380V)</t>
    </r>
  </si>
  <si>
    <t>Гейзер RO 5x8040</t>
  </si>
  <si>
    <t>Гейзер RO 6x8040</t>
  </si>
  <si>
    <t>7,5 (380V)</t>
  </si>
  <si>
    <t>Гейзер RO 8x8040</t>
  </si>
  <si>
    <r>
      <rPr>
        <sz val="10"/>
        <color rgb="FF0070C0"/>
        <rFont val="Arial"/>
        <family val="2"/>
        <charset val="204"/>
      </rPr>
      <t>11,0</t>
    </r>
    <r>
      <rPr>
        <sz val="10"/>
        <rFont val="Arial"/>
        <family val="2"/>
        <charset val="204"/>
      </rPr>
      <t xml:space="preserve"> (380V)</t>
    </r>
  </si>
  <si>
    <t>Гейзер RO 9x8040</t>
  </si>
  <si>
    <t>11,0 (380V)</t>
  </si>
  <si>
    <t>Гейзер RO 10x8040</t>
  </si>
  <si>
    <t>Гейзер RO 12x8040</t>
  </si>
  <si>
    <t>11,0(380V)</t>
  </si>
  <si>
    <t>Гейзер RO 15x8040</t>
  </si>
  <si>
    <t>15,0(380V)</t>
  </si>
  <si>
    <t>ГЕЙЗЕР ЛАЙН</t>
  </si>
  <si>
    <t>Производительность</t>
  </si>
  <si>
    <t>Гейзер Лайн</t>
  </si>
  <si>
    <t>Компактная система обратного осмоса. Полипропиленовый и угольный предфильтры, одна мембрана 3012, 400 gpd.</t>
  </si>
  <si>
    <t>ГЕЙЗЕР ПРЕСТИЖ</t>
  </si>
  <si>
    <t>Гейзер Престиж Профи (исп. 1)</t>
  </si>
  <si>
    <t>Гейзер-Престиж П Люкс</t>
  </si>
  <si>
    <t>Одна мембрана 3012, 240 gpd, 20SL, стальная рама</t>
  </si>
  <si>
    <t>Гейзер Престиж Профи (исп. 2)</t>
  </si>
  <si>
    <t>Гейзер-Престиж П Люкс (исп. 22)</t>
  </si>
  <si>
    <t>Одна мембрана 3012, 240 gpd, угольный постфильтр, стальная рама</t>
  </si>
  <si>
    <t>Гейзер Престиж 3 Профи (исп. 2)</t>
  </si>
  <si>
    <t>Гейзер-Престиж 3П</t>
  </si>
  <si>
    <t>Три мембраны 100 gpd, 20SL, бак 40л</t>
  </si>
  <si>
    <t>Гейзер Престиж 2 Профи (исп. 1)</t>
  </si>
  <si>
    <t>Две мембраны 3012, 240 gpd, 20SL, угольный постфильтр, стальная рама</t>
  </si>
  <si>
    <t>Гейзер Престиж 3 Профи (исп. 1)</t>
  </si>
  <si>
    <t>Гейзер-Престиж 3П Люкс (3х3012)</t>
  </si>
  <si>
    <t>Три мембраны 3012, 240 gpd, 20SL, стальная рама</t>
  </si>
  <si>
    <t>Гейзер Престиж 3 Профи (исп. 3)</t>
  </si>
  <si>
    <t>Гейзер-Престиж 3П люкс с автоматической промывкой (3х3012)</t>
  </si>
  <si>
    <t>Три мембраны 3012, 240 gpd, 20SL, угольный постфильтр, емкость для промывки, стальная рама</t>
  </si>
  <si>
    <t>ГЕЙЗЕР МАКСИ</t>
  </si>
  <si>
    <t>Гейзер Престиж Макси 1500</t>
  </si>
  <si>
    <t>Одна мембрана 3012, 400 gpd, угольный постфильтр, стальная рама, без крана чистой воды, без накопительного бака.</t>
  </si>
  <si>
    <t>Гейзер Престиж Макси 3000</t>
  </si>
  <si>
    <t>Две мембраны 3012, 400 gpd, угольный постфильтр, стальная рама, без крана чистой воды, без накопительного бака.</t>
  </si>
  <si>
    <t>Гейзер Престиж Макси 4500</t>
  </si>
  <si>
    <t>Три мембраны 3012, 400 gpd, угольный постфильтр, стальная рама, без крана чистой воды, без накопительного бака.</t>
  </si>
  <si>
    <t>Гейзер Престиж Макси 6000</t>
  </si>
  <si>
    <t>Четыре мембрана 3012, 400 gpd, угольный постфильтр, стальная рама, без крана чистой воды, без накопительного бака.</t>
  </si>
  <si>
    <t>ГЕЙЗЕР ОХТА</t>
  </si>
  <si>
    <t>Гейзер Охта 1500</t>
  </si>
  <si>
    <t>Одна мембрана 3012 (400 gpd), механический предфильтр, угольный постфильтр, мобильный металлический шкаф с замком, контроллер управления, система заполнения мембран чистой водой при простое, система периодической промывки мембран, без крана чистой воды, без накопительного бака.</t>
  </si>
  <si>
    <t>Гейзер Охта 3000</t>
  </si>
  <si>
    <t>Две мембраны 3012 (400 gpd), механический предфильтр, угольный постфильтр, мобильный металлический шкаф с замком, контроллер управления, система заполнения мембран чистой водой при простое, система периодической промывки мембран, без крана чистой воды, без накопительного бака.</t>
  </si>
  <si>
    <t>Гейзер Охта 4500</t>
  </si>
  <si>
    <t>Три мембраны 3012 (400 gpd), механический предфильтр, угольный постфильтр, мобильный металлический шкаф с замком, контроллер управления, система заполнения мембран чистой водой при простое, система периодической промывки мембран, без крана чистой воды, без накопительного бака.</t>
  </si>
  <si>
    <t>Гейзер Охта 6000</t>
  </si>
  <si>
    <t>Четыре мембраны 3012 (400 gpd), механический предфильтр, угольный постфильтр, мобильный металлический шкаф с замком, контроллер управления, система заполнения мембран чистой водой при простое, система периодической промывки мембран, без крана чистой воды, без накопительного бака.</t>
  </si>
  <si>
    <t>ДОПОЛНИТЕЛЬНОЕ ОБОРУДОВАНИЕ</t>
  </si>
  <si>
    <t>Система периодических промывок (ополаскивание) при длительном простое</t>
  </si>
  <si>
    <t xml:space="preserve"> </t>
  </si>
  <si>
    <t>Система заполнения фильтратом</t>
  </si>
  <si>
    <t>Система заполнения фильтратом при остановках для RO8-RO12x4040</t>
  </si>
  <si>
    <t>Система заполнения фильтратом при остановках для RO4-RO9x8040</t>
  </si>
  <si>
    <t>Установка кондуктометра</t>
  </si>
  <si>
    <t>Цена формируется в зависимости от выбранного кондуктометра</t>
  </si>
  <si>
    <t>Блок химической промывки для установок RO от 4 до 9 м3/ч (8040)</t>
  </si>
  <si>
    <t>Блок химической промывки для установок RO до 3 м3/ч (4040)</t>
  </si>
  <si>
    <t>Электромагнитный клапан на входе в установку RO8x4040</t>
  </si>
  <si>
    <t>Электромагнитный клапан на входе в установку RO12x4040, RO4-8040</t>
  </si>
  <si>
    <t>Электромагнитный клапан на входе в установку RO6x8040, RO8x8040, RO9x8040</t>
  </si>
  <si>
    <t>Комплект заполнения мембран для Макси 1500, 3000</t>
  </si>
  <si>
    <t>Комплект заполнения мембран для Макси 4500, 6000</t>
  </si>
  <si>
    <t>Описание</t>
  </si>
  <si>
    <t>Расход, куб.м/ч</t>
  </si>
  <si>
    <t>Комплектующие к установкам обратного осмоса</t>
  </si>
  <si>
    <t>КОМПЛЕКТУЮЩИЕ К УСТАНОВКАМ ОБРАТНОГО ОСМОСА ГЕЙЗЕР-ПРЕСТИЖ</t>
  </si>
  <si>
    <t>Мембрана Geyser 3012-300 GPD</t>
  </si>
  <si>
    <t>300 галлонов/сутки</t>
  </si>
  <si>
    <t>Мембрана ULP 3012 - 240 GPD - Vontron</t>
  </si>
  <si>
    <t>240 галлонов/сутки</t>
  </si>
  <si>
    <t>Мембрана ULP 3012 - 400 GPD - Vontron</t>
  </si>
  <si>
    <t>400 галлонов/сутки</t>
  </si>
  <si>
    <t>Мебрана HID 3012-600G</t>
  </si>
  <si>
    <t>600 галлонов/сутки</t>
  </si>
  <si>
    <t xml:space="preserve">Мембрана ULP21-2521 </t>
  </si>
  <si>
    <t>Мембрана TFC 3013 - 400 gal</t>
  </si>
  <si>
    <t>Корпус мембраны RO 3012, Тайвань</t>
  </si>
  <si>
    <t>Для мембран размера 3012</t>
  </si>
  <si>
    <t>Клип 3 1/2" д/корпуса 3012 Тайвань</t>
  </si>
  <si>
    <t>Клип 3 1/2"-2"</t>
  </si>
  <si>
    <t>Клип 3 1/2</t>
  </si>
  <si>
    <t>Клип одинарный мембраны 3013</t>
  </si>
  <si>
    <t>Для мембран размера 3013</t>
  </si>
  <si>
    <t>Помпа EF-ARO-100 GPD</t>
  </si>
  <si>
    <t>Помпа для Гейзер-Престиж</t>
  </si>
  <si>
    <t>Помпа BP-100 36 Вт</t>
  </si>
  <si>
    <t>Помпа для Гейзер-Престиж (1,2,3)П Люкс без комплектации</t>
  </si>
  <si>
    <t>Блок питания для BP-100</t>
  </si>
  <si>
    <t>220/36 Вт</t>
  </si>
  <si>
    <t>Угольный постфильтр карбон-блок 2,5'', 1/4''QC</t>
  </si>
  <si>
    <t>Накопительный бак 9,2 gal (35л)</t>
  </si>
  <si>
    <t>Металический, 1/4'' NPT (кран в комплекте)</t>
  </si>
  <si>
    <t>Мембраны RO</t>
  </si>
  <si>
    <t>Мембрана ULP 2540 - Vontron</t>
  </si>
  <si>
    <t>28460 </t>
  </si>
  <si>
    <t>Мебрана HID BW-4040LP </t>
  </si>
  <si>
    <t>0,25 куб.м/ч при 100 psi (0,69 Mpa) и 500 ppm NaCl</t>
  </si>
  <si>
    <t>Мембрана XLP11-4040 Vontron</t>
  </si>
  <si>
    <t>Мембрана ULP11-4040 - Vontron</t>
  </si>
  <si>
    <t>0,25 куб.м/ч при 150 psi (1,03 Mpa) и 1500 ppm NaCl</t>
  </si>
  <si>
    <t>Мембрана ULP21-4040 Vontron</t>
  </si>
  <si>
    <t>Мембрана ULP31-4040 - Vontron</t>
  </si>
  <si>
    <t>Мембрана LP21-4040 Vontron</t>
  </si>
  <si>
    <t>0,25 куб.м/ч при 225 psi (1,55 Mpa) и 2000 ppm NaCl</t>
  </si>
  <si>
    <t>Мебрана HID BW-8040LP</t>
  </si>
  <si>
    <t>Мембрана ULP21-8040 Vontron</t>
  </si>
  <si>
    <t>1,0 куб.м/ч при 150 psi (1,03 Mpa) и 1500 ppm NaCl</t>
  </si>
  <si>
    <t>Мембрана ULP32-8040 - Vontron</t>
  </si>
  <si>
    <t>Мембрана RO Hydranautics ESPA В МАХ</t>
  </si>
  <si>
    <t>Высокопроизводительная низконапорная борселективная мембрана</t>
  </si>
  <si>
    <t xml:space="preserve">КОМПЛЕКТУЮЩИЕ К УСТАНОВКАМ ОБРАТНОГО ОСМОСА ГЕЙЗЕР RO </t>
  </si>
  <si>
    <t>Корпус мембраны нержавейка 2521</t>
  </si>
  <si>
    <t>Корпус мембраны нержавейка 2540</t>
  </si>
  <si>
    <t>Корпус мембраны нержавейка 4040</t>
  </si>
  <si>
    <t>Корпус мембраны углеволокно 8х120</t>
  </si>
  <si>
    <t>Корпус мембраны углеволокно P-2 Series (4 inch) 300 PSI Side Entry (size 1") 2x4040</t>
  </si>
  <si>
    <t>Корпус мембраны углеволокно P-3 Series (8 inch) 300 PSI Side Entry (size 1-1/2") 2x8040</t>
  </si>
  <si>
    <t>Корпус мембраны углеволокно P-3 Series (8 inch) 300 PSI Side Entry (size 1-1/2") 3x8040</t>
  </si>
  <si>
    <t>Корпус мембраны углеволокно P-3 Series (8 inch) 300 PSI Side Entry (size 1-1/2") 4x8040</t>
  </si>
  <si>
    <t xml:space="preserve">Корпус мембраны углеволокно 8х120 (WAVE-300P-8-1R2S-H-3-WH) </t>
  </si>
  <si>
    <t>Корпус мембраны углеволокно 8х80 (WAVE-300P-8-1R2R-H-2-WH) 1-1/2"</t>
  </si>
  <si>
    <t>Ключ корпуса мембраны 3012 Тайвань</t>
  </si>
  <si>
    <t>Корпус мембраны углеволокно 8х80 (WAVE-300P-8-1R2S-H-2-WH) 2"</t>
  </si>
  <si>
    <t>Кондуктометр - контроллер PS-200</t>
  </si>
  <si>
    <t>Ротаметр FM-Z3001 0,2-2 gpm - боковое подкл. 1/2"</t>
  </si>
  <si>
    <t>1-7 л/мин</t>
  </si>
  <si>
    <t>0,06-0,42 м3/ч</t>
  </si>
  <si>
    <t>Ротаметр FM-Z3002 0,5-5 gpm - боковое подкл. 1/2"</t>
  </si>
  <si>
    <t>1,8 - 18 л/мин</t>
  </si>
  <si>
    <t>0,108- 1,08 м3/ч</t>
  </si>
  <si>
    <t>Ротаметр FM-Z3003 2-10 gpm - боковое подкл. 3/4"</t>
  </si>
  <si>
    <t>8 - 40 л/мин</t>
  </si>
  <si>
    <t>0,48- 2,4 м3/ч</t>
  </si>
  <si>
    <t>Ротаметр FM-Z3004 2-16 gpm - бокове подкл. 3/4"</t>
  </si>
  <si>
    <t>4 - 60 л/мин</t>
  </si>
  <si>
    <t>0,24- 3,6 м3/ч</t>
  </si>
  <si>
    <t>Ротаметр FM-Z3005 4-24 gpm - боковое подкл. 1"</t>
  </si>
  <si>
    <t>10 - 100 л/мин</t>
  </si>
  <si>
    <t>0,6- 6 м3/ч</t>
  </si>
  <si>
    <t>Ротаметр FM-Z5015, 1.8-18 LPM- 1/2"</t>
  </si>
  <si>
    <t>1,8-18 л/мин</t>
  </si>
  <si>
    <t>Ротаметр FM-Z5015, 3-30 LPM- 1/2"</t>
  </si>
  <si>
    <t>3-30 л/мин</t>
  </si>
  <si>
    <t>0,18- 1,8 м3/ч</t>
  </si>
  <si>
    <t>Ротаметр FM-Z5025, 4-40 LPM- 3/4"</t>
  </si>
  <si>
    <t>4-40 л/мин</t>
  </si>
  <si>
    <t>0,24- 2,4 м3/ч</t>
  </si>
  <si>
    <t>Ротаметр FM-Z5032, 5-50 LPM- 1"</t>
  </si>
  <si>
    <t>5-50 л/мин</t>
  </si>
  <si>
    <t>0,3- 3 м3/ч</t>
  </si>
  <si>
    <t>Ротаметр FM-Z5032-S-P- 10-100 LPM- 1"</t>
  </si>
  <si>
    <t>10-100 л/мин</t>
  </si>
  <si>
    <t>Ротаметр FM-Z4007 20-100 gpm- 2"</t>
  </si>
  <si>
    <t>75-378 л/мин</t>
  </si>
  <si>
    <t>4,5- 22,68 м3/ч</t>
  </si>
  <si>
    <t>Ротаметр LZS-100D- 3"</t>
  </si>
  <si>
    <t>300- 2000 л/мин</t>
  </si>
  <si>
    <t>18-120 м3/ч</t>
  </si>
  <si>
    <t>Ротаметр FM-Z4001 0,2 - 2 gpm, шт</t>
  </si>
  <si>
    <t>Ротаметр FM-Z4002 0.5-5 gpm, шт</t>
  </si>
  <si>
    <t>Ротаметр FM-Z4003 1-10 gpm, шт</t>
  </si>
  <si>
    <t>Ротаметр FM-Z4004 2-20 gpm, шт</t>
  </si>
  <si>
    <t>Ротаметр FM-Z4005 5-30 gpm, шт</t>
  </si>
  <si>
    <t>Ротаметр FM-Z5050-S-P- 10-180 LPM, шт</t>
  </si>
  <si>
    <t>Ротаметр FM-Z5050-S-P- 10-250 LPM, шт</t>
  </si>
  <si>
    <t>Ротаметр LZM-15Z 0,05-0,5 gpm, шт</t>
  </si>
  <si>
    <t>Ротаметр LZM-15Z 0,1-1 gpm, шт</t>
  </si>
  <si>
    <t>Ротаметр LZM-15Z 0,15-1,5 gpm, шт</t>
  </si>
  <si>
    <t>Ротаметр LZM-15Z 0,3-3 gpm, шт</t>
  </si>
  <si>
    <t>Ротаметр LZM-40G 20-60 gpm, шт</t>
  </si>
  <si>
    <t>Ротаметр LZM-50G 20-100 gpm, шт</t>
  </si>
  <si>
    <t>Насос Calpeda TP-100E</t>
  </si>
  <si>
    <t>Для RO 0,25 и 0,5 м3/час</t>
  </si>
  <si>
    <t>Насос Calpeda MXV-25-214</t>
  </si>
  <si>
    <t>Для RO 1 м3/час</t>
  </si>
  <si>
    <t>Насос Calpeda MXV-32-412</t>
  </si>
  <si>
    <t>Для RO 2 м3/час</t>
  </si>
  <si>
    <t>Насос Calpeda MXV-40-811</t>
  </si>
  <si>
    <t>Для RO 3 и 4 м3/час</t>
  </si>
  <si>
    <t>Насос Calpeda MXV-50-1608</t>
  </si>
  <si>
    <t>Для RO 6 и 8 м3/час</t>
  </si>
  <si>
    <t>Крышка корпуса 40х40</t>
  </si>
  <si>
    <t>Манометр МС-7</t>
  </si>
  <si>
    <t>Манометр МС-15</t>
  </si>
  <si>
    <t>Насос NANFANG CDLF1-21L1DWSC</t>
  </si>
  <si>
    <t>RO1-4040 (0,25 куб.м/ч)</t>
  </si>
  <si>
    <t>1,1 кВт, 1х220 В</t>
  </si>
  <si>
    <t>0,6-1,0</t>
  </si>
  <si>
    <t>Насос NANFANG CDLF 65-20-2FSWSC</t>
  </si>
  <si>
    <t>(до 80 куб.м/ч)</t>
  </si>
  <si>
    <t>7,5 кВт, 3х380 В</t>
  </si>
  <si>
    <t>Насос NANFANG CDLF1-23LDWSC</t>
  </si>
  <si>
    <t>RO2-4040 (0,5 куб.м/ч)</t>
  </si>
  <si>
    <t>1,0-1,4</t>
  </si>
  <si>
    <t>Насос NANFANG CDLF2-16LDWSC</t>
  </si>
  <si>
    <t>RO3-4040 (0,75 куб.м/ч)</t>
  </si>
  <si>
    <t>1,5 кВт, 1х220 В</t>
  </si>
  <si>
    <t>1,6-1,8</t>
  </si>
  <si>
    <t>Насос NANFANG CDLF2-17LDWSC</t>
  </si>
  <si>
    <t>RO4-4040 (1,0 куб.м/ч)</t>
  </si>
  <si>
    <t>1,8-2,2</t>
  </si>
  <si>
    <t>Насос NANFANG CDLF3-27LSWSC</t>
  </si>
  <si>
    <t>RO6-4040 (1,5 куб.м/ч)</t>
  </si>
  <si>
    <t>2,2 кВт, 3х380 В</t>
  </si>
  <si>
    <t>2,8-3,6</t>
  </si>
  <si>
    <t>Насос NANFANG CDLF4-17LSWSC</t>
  </si>
  <si>
    <t>RO8-4040 (2,0 куб.м/ч)</t>
  </si>
  <si>
    <t>3,0 кВт, 3х380 В</t>
  </si>
  <si>
    <t>4,0-5,0</t>
  </si>
  <si>
    <t>Насос NANFANG CDLF8-13LSWSC</t>
  </si>
  <si>
    <t>RO12-4040 (3,0 куб.м/ч)</t>
  </si>
  <si>
    <t>4,0 кВт, 3х380 В</t>
  </si>
  <si>
    <t>6,0-8,0</t>
  </si>
  <si>
    <t>Насос NANFANG CDLF8-15LSWSC</t>
  </si>
  <si>
    <t>RO4-8040 (4,0 куб.м/ч)</t>
  </si>
  <si>
    <t>5,5 кВт, 3х380 В</t>
  </si>
  <si>
    <t>8,0-10,0</t>
  </si>
  <si>
    <t>Насос NANFANG CDLF12-12LSWSC</t>
  </si>
  <si>
    <t>RO6-8040 (6,0 куб.м/ч)</t>
  </si>
  <si>
    <t>10,0-13,0</t>
  </si>
  <si>
    <t>Насос NANFANG CDLF12-13LSWSC</t>
  </si>
  <si>
    <t>RO8-8040 (8,0 куб.м/ч)</t>
  </si>
  <si>
    <t>12,0-15,0</t>
  </si>
  <si>
    <t>Насос NANFANG CHL2-40LDWSC</t>
  </si>
  <si>
    <t>Для блоков химпромывки RO</t>
  </si>
  <si>
    <t>0,55 кВт, 1х220 В</t>
  </si>
  <si>
    <t>2,0-2,5</t>
  </si>
  <si>
    <t>Насос NANFANG CHL8-40LDWSC</t>
  </si>
  <si>
    <t>6,0-10,0</t>
  </si>
  <si>
    <t>Сальник насоса Nanfang CDLF1T-4T</t>
  </si>
  <si>
    <t>Для насосов с CDLF1T по CDLF-4T</t>
  </si>
  <si>
    <t>Сальник насоса Nanfang CDLF8T-20T</t>
  </si>
  <si>
    <t>Для насосов с CDLF32T по CDLF 85T</t>
  </si>
  <si>
    <t>Солевой бак 11x11x38 (72л) в сборе</t>
  </si>
  <si>
    <t>США</t>
  </si>
  <si>
    <t>Солевой бак 163 л в сборе</t>
  </si>
  <si>
    <t>Солевой бак 303 л комплект</t>
  </si>
  <si>
    <t>Солевой бак BTS 70 л</t>
  </si>
  <si>
    <t>Китай</t>
  </si>
  <si>
    <t>Солевой бак NS 70 л</t>
  </si>
  <si>
    <t>Солевой бак BTS 100 л</t>
  </si>
  <si>
    <t>Солевой бак NS 100 л</t>
  </si>
  <si>
    <t>Солевой бак JS/Y-60 л комплект</t>
  </si>
  <si>
    <t>Солевой бак JS/Y-100 л комплект</t>
  </si>
  <si>
    <t>Солевой бак JS/Y-145 л комплект</t>
  </si>
  <si>
    <t>Солевой бак JS/Y-200 л комплект</t>
  </si>
  <si>
    <t>Солевой бак JS/Y-350 л комплект</t>
  </si>
  <si>
    <t>Солевой бак JS/Y-500 л комплект</t>
  </si>
  <si>
    <t>Солевой бак JS/Y-750 л комплект</t>
  </si>
  <si>
    <t>Солевой бак JS/Y-1000 л комплект</t>
  </si>
  <si>
    <t>Бак для перманганата калия в сборе</t>
  </si>
  <si>
    <t>Бак для раствора в сборе - 12 СС (желтый)</t>
  </si>
  <si>
    <t>Дозирует 12 м3/день</t>
  </si>
  <si>
    <t>Бак для раствора в сборе - 30 СС (прозрачный)</t>
  </si>
  <si>
    <t>Дозирует 30 м3/день</t>
  </si>
  <si>
    <t>Солевой механизм для бака BTS-70</t>
  </si>
  <si>
    <t>Солевой механизм для бака JS/Y60</t>
  </si>
  <si>
    <t>Солевой механизм для бака JS/Y100</t>
  </si>
  <si>
    <t>Солевой механизм для бака JS/Y145</t>
  </si>
  <si>
    <t>Солевой механизм для бака JS/Y200</t>
  </si>
  <si>
    <t>Солевой механизм для бака JS/Y350-1000, п/к (без Трубки ABS D27мм)</t>
  </si>
  <si>
    <t>Фляга п/э 30л с вкладышем</t>
  </si>
  <si>
    <t>Для хим. реагентов</t>
  </si>
  <si>
    <t>Фляга п/э 40л с вкладышем</t>
  </si>
  <si>
    <t>Канистра 60 л прямоуг.</t>
  </si>
  <si>
    <t>Фляга "Гранде" 30л с ручками</t>
  </si>
  <si>
    <t>Пищевая, полиэтилен.                    ВхШхД: 322х419х365мм</t>
  </si>
  <si>
    <t>Фляга "Гранде" 60л с ручками</t>
  </si>
  <si>
    <t>Пищевая, полиэтилен.                    ВхШхД: 542х422х480мм</t>
  </si>
  <si>
    <t>Фляга "Гранде" 100л с ручками</t>
  </si>
  <si>
    <t>Пищевая, полиэтилен.                    ВхШхД: 670х460х435мм</t>
  </si>
  <si>
    <t>Накопительные емкости (под заказ)</t>
  </si>
  <si>
    <t>Накоп. емкость Т100</t>
  </si>
  <si>
    <r>
      <rPr>
        <sz val="10"/>
        <rFont val="Arial"/>
        <family val="2"/>
        <charset val="204"/>
      </rPr>
      <t>Выс.х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04"/>
      </rPr>
      <t xml:space="preserve">  520х555мм</t>
    </r>
  </si>
  <si>
    <t>Накоп. емкость 200 л (Т200)</t>
  </si>
  <si>
    <r>
      <rPr>
        <sz val="10"/>
        <rFont val="Arial"/>
        <family val="2"/>
        <charset val="204"/>
      </rPr>
      <t>Выс.х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04"/>
      </rPr>
      <t xml:space="preserve">  970х555мм</t>
    </r>
  </si>
  <si>
    <t>Накоп. емкость Т300</t>
  </si>
  <si>
    <r>
      <rPr>
        <sz val="10"/>
        <rFont val="Arial"/>
        <family val="2"/>
        <charset val="204"/>
      </rPr>
      <t>Выс.х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04"/>
      </rPr>
      <t xml:space="preserve">  1175х605мм</t>
    </r>
  </si>
  <si>
    <t>Накоп. емкость Т500</t>
  </si>
  <si>
    <r>
      <rPr>
        <sz val="10"/>
        <rFont val="Arial"/>
        <family val="2"/>
        <charset val="204"/>
      </rPr>
      <t>Выс.х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04"/>
      </rPr>
      <t xml:space="preserve">  1295х755мм</t>
    </r>
  </si>
  <si>
    <t>Накоп. емкость Т750</t>
  </si>
  <si>
    <r>
      <rPr>
        <sz val="10"/>
        <rFont val="Arial"/>
        <family val="2"/>
        <charset val="204"/>
      </rPr>
      <t>Выс.х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04"/>
      </rPr>
      <t xml:space="preserve">  1740х780мм</t>
    </r>
  </si>
  <si>
    <t>Накоп. емкость Т2000</t>
  </si>
  <si>
    <r>
      <rPr>
        <sz val="10"/>
        <rFont val="Arial"/>
        <family val="2"/>
        <charset val="204"/>
      </rPr>
      <t>Выс.х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04"/>
      </rPr>
      <t xml:space="preserve">  1345х1500мм</t>
    </r>
  </si>
  <si>
    <t>Накоп. емкость H300</t>
  </si>
  <si>
    <t>ВхШхД  675х 1120х 600</t>
  </si>
  <si>
    <t>Накоп. емкость H500</t>
  </si>
  <si>
    <t>ВхШхД  735х 1550х 660</t>
  </si>
  <si>
    <t>Накоп. емкость H750</t>
  </si>
  <si>
    <t>ВхШхД  835х 1750х 760</t>
  </si>
  <si>
    <t>Накоп. емкость H1000</t>
  </si>
  <si>
    <t>ВхШхД  940х 1800х 865</t>
  </si>
  <si>
    <t>Накоп. емкость H2000</t>
  </si>
  <si>
    <t>ВхШхД  1275х 1920х 1190</t>
  </si>
  <si>
    <t>Накоп. емкость L750</t>
  </si>
  <si>
    <t>ВхШхД  1765х 750х 750</t>
  </si>
  <si>
    <t>Накопительная емкость L1000</t>
  </si>
  <si>
    <t>ВхШхД 2090х 780х 780</t>
  </si>
  <si>
    <t>Накопительная емкость S500 л</t>
  </si>
  <si>
    <t>ВхШхД  1100х 1250х 575</t>
  </si>
  <si>
    <t>Накоп. емкость S750</t>
  </si>
  <si>
    <t>ВхШхД  1340х 1335х 600</t>
  </si>
  <si>
    <t>Накоп. емкость S1000</t>
  </si>
  <si>
    <t>ВхШхД  1355х 1555х 720</t>
  </si>
  <si>
    <t>Накопительная емкость S1500</t>
  </si>
  <si>
    <t>ВхШхД  1820х725х1630</t>
  </si>
  <si>
    <t>Накоп. емкость S2000</t>
  </si>
  <si>
    <t>ВхШхД  1460х780х2350</t>
  </si>
  <si>
    <t>Накопительная емкость SL 2000</t>
  </si>
  <si>
    <t>ВхШхД  1975х770х1810</t>
  </si>
  <si>
    <t>Накоп. емкость ЭВП 200</t>
  </si>
  <si>
    <t>ВхШхД  640х605х785</t>
  </si>
  <si>
    <t>Накоп. емкость ЭВП 300</t>
  </si>
  <si>
    <t>ВхШхД  640х630х1095</t>
  </si>
  <si>
    <t>Накоп. емкость ЭВП 400</t>
  </si>
  <si>
    <t>ВхШхД  745х693х1206</t>
  </si>
  <si>
    <t>Блоки аэрации классические</t>
  </si>
  <si>
    <t>Блок аэрации (корпус 8) - корпус+АР-2+датчик потока+оголовок ARI и т.д.</t>
  </si>
  <si>
    <t>Блок аэрации (корпус 12) - корпус+АР-2+датчик потока+оголовок ARI и т.д.</t>
  </si>
  <si>
    <t>Блоки аэрации Runxin до 4 бар с AS-18-2 (КНР)</t>
  </si>
  <si>
    <t>Блок аэрации 8/AS-18-2</t>
  </si>
  <si>
    <t>Блок аэрации 10/AS-18-2</t>
  </si>
  <si>
    <t>Блок аэрации 12/AS-18-2</t>
  </si>
  <si>
    <t>Блок аэрации 14/AS-18-2</t>
  </si>
  <si>
    <t>Блоки аэрации Runxin до 6 бар с AS-19-2 (КНР)</t>
  </si>
  <si>
    <t>Блок аэрации 8/AS-19-2</t>
  </si>
  <si>
    <t>Блок аэрации 10/AS-19-2</t>
  </si>
  <si>
    <t>Блок аэрации 12/AS-19-2</t>
  </si>
  <si>
    <t>Блок аэрации 14/AS-19-2</t>
  </si>
  <si>
    <t>Блоки аэрации Runxin до 6 бар c LP-12 (США)</t>
  </si>
  <si>
    <t>Блок аэрации 8/AP-2</t>
  </si>
  <si>
    <t>Блок аэрации 10/AP-2</t>
  </si>
  <si>
    <t>Блок аэрации 12/AP-2</t>
  </si>
  <si>
    <t>Блок аэрации 14/AP-2</t>
  </si>
  <si>
    <t>Блок аэрации 16/AP-2</t>
  </si>
  <si>
    <t>Комплект для блока аэрации 2,5”(без баллона, АР-2 с монт. компл, DSK-5)</t>
  </si>
  <si>
    <t>Комплект для блока аэрации 4" (без водоподъемной трубки)</t>
  </si>
  <si>
    <t xml:space="preserve">Комплект для блока аэрации 2,5”RUNXIN TM.F107 </t>
  </si>
  <si>
    <t>Вентиль распределитель для аэратора 2,5", порты 1"</t>
  </si>
  <si>
    <t>Оголовок аэрационной колонны в сборе 2,5"</t>
  </si>
  <si>
    <t>Блок управления насосом ТУРБИ</t>
  </si>
  <si>
    <t>Клапан воздушный Hidroten DN 3/4</t>
  </si>
  <si>
    <t xml:space="preserve">Комплект для блока аэрации 4"RUNXIN TM.F107С </t>
  </si>
  <si>
    <t>Компрессор AS18-2</t>
  </si>
  <si>
    <t>Компрессор AS19-2</t>
  </si>
  <si>
    <t>Комплект монтажный для АР-2</t>
  </si>
  <si>
    <t>Компрессор CAP2 (AP 200X) (б/комплектации)</t>
  </si>
  <si>
    <t>Комплект монтажный для CAP2</t>
  </si>
  <si>
    <t xml:space="preserve">Компрессор LP 12 (б/комплектации) </t>
  </si>
  <si>
    <t xml:space="preserve">Комплект монтажный для LР-12  </t>
  </si>
  <si>
    <t>Воздушный клапан ARI 3/4"</t>
  </si>
  <si>
    <t>Воздушный клапан 1/2" (латунь)</t>
  </si>
  <si>
    <t>Переходник 3/8"х1/4", 25-6-4P-PG для AP-2</t>
  </si>
  <si>
    <t>Компрессор AP 2 (без комплектации)</t>
  </si>
  <si>
    <t>Клапан обратный 1/4", CV-4K для АР-2</t>
  </si>
  <si>
    <t>Контроллер давления DSK-5</t>
  </si>
  <si>
    <t>Комплект автоматики для системы непрерывной аэрации</t>
  </si>
  <si>
    <t>Насосная станция Grundfos MQ 3-35</t>
  </si>
  <si>
    <t xml:space="preserve">Насосная станция Grundfos MQ 3-45 </t>
  </si>
  <si>
    <t>Оборудование и реагенты для анализа воды</t>
  </si>
  <si>
    <t>Мобильная хим. лаборатория</t>
  </si>
  <si>
    <t>Набор реагентов для фотометра на анализ по железу (150) и жесткости (100)</t>
  </si>
  <si>
    <t>Набор реагентов для фотометра на анализ по железу (150)</t>
  </si>
  <si>
    <t>Набор реагентов для фотометра на анализ по жесткости (100)</t>
  </si>
  <si>
    <t>Дозирующие насосы</t>
  </si>
  <si>
    <t>Дозирующий насос Etatron DLX-VFT/MB 05-07</t>
  </si>
  <si>
    <t>Дозирующий насос SEKO KOMPACT DPT200 с датчиком уровня</t>
  </si>
  <si>
    <t>Дозирующий насос PKX MA/A 02-06</t>
  </si>
  <si>
    <t>Насос дозирующий Aqua НС797</t>
  </si>
  <si>
    <t>Насос дозирующий Etatron DLX-VFT/MB 01-15</t>
  </si>
  <si>
    <t>Насос дозирующий Tekna EVO TPG 603</t>
  </si>
  <si>
    <t>Датчик расхода РИВ 20</t>
  </si>
  <si>
    <t>Датчик расхода РИВ 25</t>
  </si>
  <si>
    <t>Датчик расхода РИВ 32</t>
  </si>
  <si>
    <t>Датчик расхода РИВ 40</t>
  </si>
  <si>
    <t>Датчик расхода РИВ 50</t>
  </si>
  <si>
    <t>Комплект автоматики для системы непрерывной аэрации УПД 40</t>
  </si>
  <si>
    <t>Комплект автоматики для системы непрерывной аэрации УПД 50</t>
  </si>
  <si>
    <t>Импульсные расходомеры</t>
  </si>
  <si>
    <t>Расходомер импульсный 1/2" 1 имп/0,25л</t>
  </si>
  <si>
    <t>36073, 36010</t>
  </si>
  <si>
    <t>Расходомер импульсный 3/4" 1 имп/0,25л</t>
  </si>
  <si>
    <t>36083, 36012</t>
  </si>
  <si>
    <t>Расходомер импульсный 1" 1 имп/0,25л</t>
  </si>
  <si>
    <t>36098, 36014</t>
  </si>
  <si>
    <t>Расходомер импульсный 1 1/4" 1 имп/0,25л</t>
  </si>
  <si>
    <t>36105, 36016</t>
  </si>
  <si>
    <t>Расходомер импульсный 1 1/2" 1 имп/0,25л</t>
  </si>
  <si>
    <t>36092, 36015</t>
  </si>
  <si>
    <t>Расходомер импульсный 2" 1 имп/0,25л</t>
  </si>
  <si>
    <t>36091, 36084</t>
  </si>
  <si>
    <t>Расходомер импульсный 2 1/2" фланец</t>
  </si>
  <si>
    <t>Расходомер импульсный 3" фланец</t>
  </si>
  <si>
    <t>Расходомер импульсный 4" фланец</t>
  </si>
  <si>
    <t xml:space="preserve">Расходомер импульсный 6" фланец </t>
  </si>
  <si>
    <t>Расходомер импульсный 8" фланец</t>
  </si>
  <si>
    <t>Запчасти и комплектующие</t>
  </si>
  <si>
    <t xml:space="preserve">Датчик PH SPH-1-S 6M </t>
  </si>
  <si>
    <t>Датчик сухого хода</t>
  </si>
  <si>
    <t xml:space="preserve">Держатель датчика PSS3/ПВХ </t>
  </si>
  <si>
    <t xml:space="preserve">Комплект буф. р-ов (рH4.00, pH7,00) </t>
  </si>
  <si>
    <t>Датчик уровня для насосов Aqua НС A-SL Aqua</t>
  </si>
  <si>
    <t>Датчик уровня для насоса Etatron</t>
  </si>
  <si>
    <t>Клапан впрыска 3/8" для Etatron DL-PM</t>
  </si>
  <si>
    <t>Производительность по хоз/быт воде, м3/ч</t>
  </si>
  <si>
    <t>Производительность по осмотической воде, м3/ч</t>
  </si>
  <si>
    <t>УОВ YK-UV06w-M 0.5 GPM 1/4''</t>
  </si>
  <si>
    <t>УОВ YK-UV11w-M 0.8 GPM 1/4''</t>
  </si>
  <si>
    <t>УОВ YK-UV16w-M 1.6 GPM 1/4''</t>
  </si>
  <si>
    <t>УОВ YK-UV25w-M 4.8 GPM 1/2''</t>
  </si>
  <si>
    <t>УОВ YK-UV30w-M 6.4 GPM 3/4''</t>
  </si>
  <si>
    <t>УОВ YK-UV55w-M 9.6 GPM 1''</t>
  </si>
  <si>
    <t>УОВ YK-UV110w-M 19,2 GPM</t>
  </si>
  <si>
    <t>УОВ YK-UV165w-M 28,8 GPM</t>
  </si>
  <si>
    <t>УОВ YK-UV220w-M 38,4 GPM</t>
  </si>
  <si>
    <t>УОВ YK-UV330w-M 57,6 GPM</t>
  </si>
  <si>
    <t>УОВ YK-UV440w-M 76,8 GPM</t>
  </si>
  <si>
    <t>УОВ YK-UV550w-M 96 GPM</t>
  </si>
  <si>
    <t>Производительность на обратноосмотической воде на 25% выше</t>
  </si>
  <si>
    <t>КОМПЛЕКТУЮЩИЕ</t>
  </si>
  <si>
    <t>Блок питания к УОВ 6w</t>
  </si>
  <si>
    <t>Блок питания к УОВ 11w</t>
  </si>
  <si>
    <t>Блок питания к УОВ 16w</t>
  </si>
  <si>
    <t>Блок питания к УОВ 25w</t>
  </si>
  <si>
    <t>Блок питания к УОВ 30w</t>
  </si>
  <si>
    <t>Блок питания к УОВ 55w</t>
  </si>
  <si>
    <t>Кварцевая трубка к УОВ 06w</t>
  </si>
  <si>
    <t>Кварцевая трубка к УОВ 11w</t>
  </si>
  <si>
    <t>Кварцевая трубка к УОВ 16w</t>
  </si>
  <si>
    <t>Кварцевая трубка к УОВ 25w</t>
  </si>
  <si>
    <t>Кварцевая трубка к УОВ 30w</t>
  </si>
  <si>
    <t>Кварцевая трубка к УОВ 55w</t>
  </si>
  <si>
    <t>Лампа к УОВ 06w</t>
  </si>
  <si>
    <t>Лампа к УОВ 11w</t>
  </si>
  <si>
    <t>Лампа к УОВ 16w</t>
  </si>
  <si>
    <t>Лампа к УОВ 25w</t>
  </si>
  <si>
    <t>Лампа к УОВ 30w</t>
  </si>
  <si>
    <t>Лампа к УОВ 55w</t>
  </si>
  <si>
    <t>Кольцо уплотнения кварцевой трубки 06w</t>
  </si>
  <si>
    <t>Кольцо уплотнения кварцевой трубки 11w</t>
  </si>
  <si>
    <t>Кольцо уплотнения кварцевой трубки 16w</t>
  </si>
  <si>
    <t>Кольцо уплотнения кварцевой трубки 25w</t>
  </si>
  <si>
    <t>Кольцо уплотнения кварцевой трубки 30w</t>
  </si>
  <si>
    <t>Кольцо уплотнения кварцевой трубки 55w</t>
  </si>
  <si>
    <t>TopAqua (Лампы Philips, ресурс 10 000 часов)</t>
  </si>
  <si>
    <t>Подключение</t>
  </si>
  <si>
    <t>Количество ламп</t>
  </si>
  <si>
    <t xml:space="preserve">УОВ SDE-006 </t>
  </si>
  <si>
    <t>1/4", Нар.резьба</t>
  </si>
  <si>
    <t xml:space="preserve">УОВ SDE-011 </t>
  </si>
  <si>
    <t>УОВ SDE-016</t>
  </si>
  <si>
    <t>1/2", Нар.резьба</t>
  </si>
  <si>
    <t>УОВ SDE-025</t>
  </si>
  <si>
    <t>УОВ SDE-030</t>
  </si>
  <si>
    <t>3/4", Нар.резьба</t>
  </si>
  <si>
    <t>УОВ SDE-055</t>
  </si>
  <si>
    <t>УОВ SDB-110</t>
  </si>
  <si>
    <t>1"  Нар.резьба/Фланец</t>
  </si>
  <si>
    <t xml:space="preserve">УОВ SDB-165  </t>
  </si>
  <si>
    <t>1,5"  Нар.резьба/Фланец</t>
  </si>
  <si>
    <t xml:space="preserve">УОВ SDB-220  </t>
  </si>
  <si>
    <t xml:space="preserve">УОВ SDB-330  </t>
  </si>
  <si>
    <t>2"  Нар.резьба/Фланец</t>
  </si>
  <si>
    <t xml:space="preserve">УОВ SDB-440  </t>
  </si>
  <si>
    <t>3"  Нар.резьба/Фланец</t>
  </si>
  <si>
    <t xml:space="preserve">УОВ SDB-550  </t>
  </si>
  <si>
    <t>4"  Нар.резьба/Фланец</t>
  </si>
  <si>
    <t>УОВ SDB-660</t>
  </si>
  <si>
    <t>УОВ SDB-770</t>
  </si>
  <si>
    <t>5"  Нар.резьба/Фланец</t>
  </si>
  <si>
    <t xml:space="preserve">УОВ SDB-825  </t>
  </si>
  <si>
    <t>6"  Нар.резьба/Фланец</t>
  </si>
  <si>
    <t>трансформатор 06w</t>
  </si>
  <si>
    <t>трансформатор 11w</t>
  </si>
  <si>
    <t>трансформатор 16w</t>
  </si>
  <si>
    <t>трансформатор 25w</t>
  </si>
  <si>
    <t>трансформатор 30w</t>
  </si>
  <si>
    <t>трансформатор 55w</t>
  </si>
  <si>
    <t>кварцевая трубка 06w</t>
  </si>
  <si>
    <t>кварцевая трубка 11w</t>
  </si>
  <si>
    <t>кварцевая трубка 16w</t>
  </si>
  <si>
    <t>кварцевая трубка 25w</t>
  </si>
  <si>
    <t>кварцевая трубка 30w</t>
  </si>
  <si>
    <t>кварцевая трубка 55w</t>
  </si>
  <si>
    <t>Лампа к УОВ - 06w TOPAQUA</t>
  </si>
  <si>
    <t>Лампа к УОВ - 11w TOPAQUA</t>
  </si>
  <si>
    <t>Под заказ</t>
  </si>
  <si>
    <t>Лампа к УОВ - 16w TOPAQUA</t>
  </si>
  <si>
    <t>Лампа к УОВ - 25w TOPAQUA</t>
  </si>
  <si>
    <t>Лампа к УОВ - 30w TOPAQUA</t>
  </si>
  <si>
    <t>Лампа к УОВ - 55w TOPAQUA</t>
  </si>
  <si>
    <t>Кольцо уплотнительное кварцевой трубки 6/11/16w TOPAQUA</t>
  </si>
  <si>
    <t>Кольцо уплотнительное кварцевой трубки 25/30/55w TOPAQUA</t>
  </si>
  <si>
    <t>Установка обеззараживания воды VIQUA VT1/2 (Sterilight SC1/2)</t>
  </si>
  <si>
    <t>Производительность 0,25 м3/ч</t>
  </si>
  <si>
    <t>Установка обеззараживания воды VIQUA VT4/2 (Sterilight SC4/2)</t>
  </si>
  <si>
    <t>Производительность  0,8 м3/ч</t>
  </si>
  <si>
    <t>Установка обеззараживания воды VIQUA S5Q-PA/2 (Sterilight  S5Q-PA/2)</t>
  </si>
  <si>
    <t>Производительность  1,4 м3/ч; отдельный блок питания</t>
  </si>
  <si>
    <t>Установка обеззараживания воды VIQUA S8Q-PA/2 (Sterilight  S8Q-PA/2)</t>
  </si>
  <si>
    <t>Производительность  2,3 м3/ч; отдельный блок питания</t>
  </si>
  <si>
    <t>Установка обеззараживания воды VIQUA VH410/2</t>
  </si>
  <si>
    <t>Производительность  4,2 м3/ч; отдельный блок питания</t>
  </si>
  <si>
    <t>Установка обеззараживания воды VIQUA VP600/2</t>
  </si>
  <si>
    <t>Производительность  6,7 м3/ч; отдельный блок питания</t>
  </si>
  <si>
    <t>Установка обеззараживания воды VIQUA SC-740/2 (Sterilight SC-740/2)</t>
  </si>
  <si>
    <t>Производительность  9,1 м3/ч; отдельный блок питания</t>
  </si>
  <si>
    <t>Установка обеззараживания воды VIQUA VP950/2</t>
  </si>
  <si>
    <t>Производительность  10,5 м3/ч; отдельный блок питания</t>
  </si>
  <si>
    <t>Установка обеззараживания воды VIQUA VP950M/2</t>
  </si>
  <si>
    <t>Производительность  10,5 м3/ч; отдельный блок питания и УФ-датчик</t>
  </si>
  <si>
    <t>Установка обеззараживания воды Sterilight SP740-HO/2</t>
  </si>
  <si>
    <t>Производительность  9,5 м3/ч</t>
  </si>
  <si>
    <t>Установка обеззараживания воды Sterilight S12Q-PA/2/S36RL</t>
  </si>
  <si>
    <t>Производительность  3,0 м3/ч</t>
  </si>
  <si>
    <t>Установка обеззараживания воды Sterilight SP950-HO/2</t>
  </si>
  <si>
    <t>Производительность  11,8 м3/ч</t>
  </si>
  <si>
    <t>Блок питания BA-1CE-S (внешний)</t>
  </si>
  <si>
    <t>Для Sterilight S8Q, S12Q</t>
  </si>
  <si>
    <t>Блок питания BA-C2 (BA-VT/2)</t>
  </si>
  <si>
    <t>Для SC1, SC4, VT1, VT4</t>
  </si>
  <si>
    <t>Блок питания SPC-1CE-HO</t>
  </si>
  <si>
    <t>Для Sterilight SP</t>
  </si>
  <si>
    <t>Кварцевая трубка QS-212D</t>
  </si>
  <si>
    <t>Для Sterilight SС1/2</t>
  </si>
  <si>
    <t>Кварцевая трубка QS-330D</t>
  </si>
  <si>
    <t>Для Sterilight SC 4/2</t>
  </si>
  <si>
    <t>Кварцевая трубка QS-600</t>
  </si>
  <si>
    <t>Для Sterilight SP 600</t>
  </si>
  <si>
    <t>Кварцевая трубка QS810RL</t>
  </si>
  <si>
    <t>Для Sterilight  S8Q</t>
  </si>
  <si>
    <t>Кварцевая трубка QS-012</t>
  </si>
  <si>
    <t>Для Sterilight S12Q и S24Q</t>
  </si>
  <si>
    <t>Кварцевая трубка QS-950</t>
  </si>
  <si>
    <t>Для Sterilight SP 950</t>
  </si>
  <si>
    <t>Кварцевая трубка QS-740</t>
  </si>
  <si>
    <t>Для Sterilight SС 740/2</t>
  </si>
  <si>
    <t>Кварцевая трубка QS-463</t>
  </si>
  <si>
    <t>Для Sterilight S5Q</t>
  </si>
  <si>
    <t>Запасная лампа S212RL</t>
  </si>
  <si>
    <t>Для Sterilight SC 1/2</t>
  </si>
  <si>
    <t>Запасная лампа S330RL</t>
  </si>
  <si>
    <t>Запасная лампа S36RL</t>
  </si>
  <si>
    <t>Для Sterilight S12Q</t>
  </si>
  <si>
    <t>Запасная лампа S600RL-HO</t>
  </si>
  <si>
    <t>Запасная лампа S810RL</t>
  </si>
  <si>
    <t>Для Sterilight S8Q</t>
  </si>
  <si>
    <t>Запасная лампа S740RL-HO</t>
  </si>
  <si>
    <t>Для Sterilight S740 RL</t>
  </si>
  <si>
    <t>Датчик излучения для ламп (SP600-HO/ SP950-HO)</t>
  </si>
  <si>
    <t>Для Sterilight (SP600-HO/ SP950-HO)</t>
  </si>
  <si>
    <t>Высокоэффективные стерилизаторы с УФ излучением</t>
  </si>
  <si>
    <t>· Срок службы лампы более 8000 часов</t>
  </si>
  <si>
    <t>· Ультрафиолетовая лампа высокой прочности</t>
  </si>
  <si>
    <t>· Полированная очистная камера из нержавеющей стали.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</si>
  <si>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</si>
  <si>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· Быстросъемная и простая установка, незатруднительное и несложное обслуживание и замена трубок ламп</t>
  </si>
  <si>
    <t>· Наличие кварцевых трубок, которые имеют высочайшую скорость проникновения ультрафиолета.</t>
  </si>
  <si>
    <t>· Обеспечивается светодиодная индикация при нормальной эксплуатации ламповых трубок.</t>
  </si>
  <si>
    <t>· Система аварийной сигнализации немедленно выдает предупредительный сигнал в случае неисправности.</t>
  </si>
  <si>
    <t>· Специально сконструированный стабилизатор может обеспечить стабильную работу системы.</t>
  </si>
  <si>
    <t>· Гарантированное получение качественной  воды наиболее естественным способом без применения химических добавок.</t>
  </si>
  <si>
    <t>· 99,9% производительности стерилизованной воды достигается при стандартном расходе.</t>
  </si>
  <si>
    <t>Модель</t>
  </si>
  <si>
    <t>YK-UV06W-M</t>
  </si>
  <si>
    <t>YK-UV11W-M</t>
  </si>
  <si>
    <t>YK-UV16W-M</t>
  </si>
  <si>
    <t>YK-UV25W-M</t>
  </si>
  <si>
    <t>Расход очищенной чистой воды</t>
  </si>
  <si>
    <t>0,14 м3/час</t>
  </si>
  <si>
    <r>
      <rPr>
        <sz val="7"/>
        <rFont val="Arial"/>
        <family val="2"/>
        <charset val="204"/>
      </rPr>
      <t>0.22 м</t>
    </r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  <charset val="204"/>
      </rPr>
      <t>/ч/</t>
    </r>
  </si>
  <si>
    <t>0.44 м3/час</t>
  </si>
  <si>
    <t>1.3 м3/час</t>
  </si>
  <si>
    <t>Расчетный срок службы лампы (часов)</t>
  </si>
  <si>
    <r>
      <rPr>
        <sz val="7"/>
        <rFont val="Arial"/>
        <family val="2"/>
        <charset val="204"/>
      </rPr>
      <t>Дозировка УФ  (µ вт-сек/см</t>
    </r>
    <r>
      <rPr>
        <vertAlign val="superscript"/>
        <sz val="7"/>
        <rFont val="Arial"/>
        <family val="2"/>
        <charset val="204"/>
      </rPr>
      <t>2</t>
    </r>
    <r>
      <rPr>
        <sz val="7"/>
        <rFont val="Arial"/>
        <family val="2"/>
        <charset val="204"/>
      </rPr>
      <t>)</t>
    </r>
  </si>
  <si>
    <t>&gt;30000</t>
  </si>
  <si>
    <t xml:space="preserve">Единица </t>
  </si>
  <si>
    <t>Вольт</t>
  </si>
  <si>
    <t>220V-240 В</t>
  </si>
  <si>
    <t>электричества</t>
  </si>
  <si>
    <t>Гц</t>
  </si>
  <si>
    <t>50/60 Гц</t>
  </si>
  <si>
    <t>Ватт</t>
  </si>
  <si>
    <t>6 Вт</t>
  </si>
  <si>
    <t>11 Вт</t>
  </si>
  <si>
    <t>16 Вт</t>
  </si>
  <si>
    <t>25 Вт</t>
  </si>
  <si>
    <t>Отказ лампы Система сигнализации</t>
  </si>
  <si>
    <t>Визуальная</t>
  </si>
  <si>
    <t>Светодиод</t>
  </si>
  <si>
    <t>Звуковая</t>
  </si>
  <si>
    <t>Предупредительный сигнал</t>
  </si>
  <si>
    <t>Кол-во УФ ламп</t>
  </si>
  <si>
    <t>Присоединительные размеры</t>
  </si>
  <si>
    <t>1/4"</t>
  </si>
  <si>
    <t>1/2"</t>
  </si>
  <si>
    <t>Максимальное рабочее давление</t>
  </si>
  <si>
    <t>5 атм.</t>
  </si>
  <si>
    <t>7 атм.</t>
  </si>
  <si>
    <t>YK-UV165W-M</t>
  </si>
  <si>
    <t>YK-UV220W-M</t>
  </si>
  <si>
    <t>YK-UV275W-M</t>
  </si>
  <si>
    <t>YK-UV330W-M</t>
  </si>
  <si>
    <t>7,6 м3/час</t>
  </si>
  <si>
    <t>10,0 м3/час</t>
  </si>
  <si>
    <t>12,6 м3/час</t>
  </si>
  <si>
    <t>15.0 м3/час</t>
  </si>
  <si>
    <t>3 х 55Вт</t>
  </si>
  <si>
    <t>4х 55Вт</t>
  </si>
  <si>
    <t>5 х 55Вт</t>
  </si>
  <si>
    <t>6 х 55Вт</t>
  </si>
  <si>
    <t>1.5"</t>
  </si>
  <si>
    <t>2"</t>
  </si>
  <si>
    <t>3"</t>
  </si>
  <si>
    <t>8 атм.</t>
  </si>
  <si>
    <t>Системы JK-MATIC (Аналог AquaMatic)</t>
  </si>
  <si>
    <t>Контроллеры</t>
  </si>
  <si>
    <t>Контроллер JKA508</t>
  </si>
  <si>
    <t>Только Backwash, до 5 фильтров</t>
  </si>
  <si>
    <t>Контроллер JKA531</t>
  </si>
  <si>
    <t>Только Backwash, до 7 фильтров</t>
  </si>
  <si>
    <t>Трехходовые клапаны</t>
  </si>
  <si>
    <t>Клапан трехходовой B220A</t>
  </si>
  <si>
    <t>Клапан 3-хход. 2"</t>
  </si>
  <si>
    <t>Муфта Виктаулик ПА 2"</t>
  </si>
  <si>
    <t>Фитинг виктаулик для В220А</t>
  </si>
  <si>
    <t>Клапан трехходовой B330A</t>
  </si>
  <si>
    <t>Клапан 3-хход. 3"</t>
  </si>
  <si>
    <t>Муфта Виктаулик ПА 3"</t>
  </si>
  <si>
    <t>Фитинг виктаулик для В330А</t>
  </si>
  <si>
    <t>Мембранные клапаны</t>
  </si>
  <si>
    <t>Клапан мембранный JK Y524A-M3-201</t>
  </si>
  <si>
    <t>Клапан 2", НО, Noryl</t>
  </si>
  <si>
    <t>Клапан мембранный JK Y524A-M3-202</t>
  </si>
  <si>
    <t>Клапан 2", НЗ, Noryl</t>
  </si>
  <si>
    <t>Комплект монтажный JK 2" в</t>
  </si>
  <si>
    <t>Комплект фитингов для JK Y524A</t>
  </si>
  <si>
    <t>Клапан мембранный JK Y526A-M3-201</t>
  </si>
  <si>
    <t>Клапан 3", НО, Noryl</t>
  </si>
  <si>
    <t>Клапан мембранный JK Y526A-M3-202</t>
  </si>
  <si>
    <t>Клапан 3", НЗ, Noryl</t>
  </si>
  <si>
    <t>Комплект монтажный JK фланец 3"</t>
  </si>
  <si>
    <t>Комплект фитингов для Y526A</t>
  </si>
  <si>
    <t>Дополнительные комплектующие</t>
  </si>
  <si>
    <t>Датчик DP, Murphy</t>
  </si>
  <si>
    <t>Диф. реле давления</t>
  </si>
  <si>
    <t>Расходомер JKTT</t>
  </si>
  <si>
    <t>Расходомер</t>
  </si>
  <si>
    <t>Клапан воздушный JK-1"</t>
  </si>
  <si>
    <t>Аналог ARI</t>
  </si>
  <si>
    <t>Запорные клапаны электромагнитные</t>
  </si>
  <si>
    <t>2W-160-15-1/2" 220v NC</t>
  </si>
  <si>
    <t>2W-160-15-1/2" 220v NO</t>
  </si>
  <si>
    <t>2W-200-20-3/4" 220v NC</t>
  </si>
  <si>
    <t xml:space="preserve">2W-200-20-3/4" 220v NO </t>
  </si>
  <si>
    <t>2W-250-25-1" 220v NC</t>
  </si>
  <si>
    <t>2W-250-25-1" 220v NO</t>
  </si>
  <si>
    <t>2W-350-35-1-1/4" 220v NC</t>
  </si>
  <si>
    <t xml:space="preserve">2W-350-35-1-1/4" 220v NO </t>
  </si>
  <si>
    <t>2W-400-40-1-1/2" 220v NC</t>
  </si>
  <si>
    <t>2W-400-40-1-1/2" 220v NO</t>
  </si>
  <si>
    <t>2W-500-50-2" 220v NС</t>
  </si>
  <si>
    <t>2W-500-50-2" 220v NO</t>
  </si>
  <si>
    <t>Краны шаровые с сервоприводом</t>
  </si>
  <si>
    <t>Кран с сервоприводом 2-х 3/4" 220в Китай</t>
  </si>
  <si>
    <t>Кран с сервоприводом 2-х 1" 220в Китай</t>
  </si>
  <si>
    <t>Кран с сервоприводом 3-х 3/4" 220в Китай</t>
  </si>
  <si>
    <t>Кран с сервоприводом KLD100 3-х 1” 220V</t>
  </si>
  <si>
    <t>Кран с сервоприводом KLD20S 2-х 1/2” 220V</t>
  </si>
  <si>
    <t xml:space="preserve">Кран с сервоприводом KLD100 2-х 1” 220V </t>
  </si>
  <si>
    <t>Кран трехходовой с сервоприводом 2" Modulo-3</t>
  </si>
  <si>
    <t>Кран двухходовой с сервоприводом 3/4" Smart</t>
  </si>
  <si>
    <t>Кран двухходовой с сервоприводом 1" Smart</t>
  </si>
  <si>
    <t>Кран шаровой 3-х ходовой с электроприводом DN 20 MS-311-20</t>
  </si>
  <si>
    <t>Кран шаровой 3-х ходовой с электроприводом DN 25 MS-311-25</t>
  </si>
  <si>
    <t>Кран шаровой 3-х ходовой с электроприводом DN 32 MS-311-32</t>
  </si>
  <si>
    <t>Кран шаровой 3-х ходовой с электроприводом DN 40 MS-311-40</t>
  </si>
  <si>
    <t>Кран шаровой 3-х ходовой с электроприводом DN 50 MS-311-50</t>
  </si>
  <si>
    <t>Мембраные модули ультрафильтрации</t>
  </si>
  <si>
    <t>Датчик уровня поплавкового типа FSK-1 (3 м)</t>
  </si>
  <si>
    <t>Выключатель поплавковый QuickStop 3/4"</t>
  </si>
  <si>
    <t>Выключатель поплавковый QuickStop 1"</t>
  </si>
  <si>
    <t>28,47</t>
  </si>
  <si>
    <t>https://автаномка96.рф</t>
  </si>
  <si>
    <t>9221383421@mail.ru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</si>
</sst>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&quot; ₽&quot;"/>
    <numFmt numFmtId="165" formatCode="_-* #,##0.00\ _₽_-;\-* #,##0.00\ _₽_-;_-* \-??\ _₽_-;_-@_-"/>
    <numFmt numFmtId="166" formatCode="_-* #,##0\ _₽_-;\-* #,##0\ _₽_-;_-* \-??\ _₽_-;_-@_-"/>
    <numFmt numFmtId="167" formatCode="0.0"/>
    <numFmt numFmtId="168" formatCode="#,##0.0"/>
    <numFmt numFmtId="169" formatCode="#,##0.000"/>
    <numFmt numFmtId="170" formatCode="_-* #,##0.0\ _₽_-;\-* #,##0.0\ _₽_-;_-* \-??\ _₽_-;_-@_-"/>
    <numFmt numFmtId="171" formatCode="0.0000"/>
    <numFmt numFmtId="172" formatCode="0.0%"/>
    <numFmt numFmtId="173" formatCode="#,##0.00_р_."/>
    <numFmt numFmtId="174" formatCode="_-* #,##0.0\ _₽_-;\-* #,##0.0\ _₽_-;_-* \-?\ _₽_-;_-@_-"/>
  </numFmts>
  <fonts count="53" x14ac:knownFonts="1">
    <font>
      <sz val="10"/>
      <name val="Arial Cyr"/>
      <charset val="204"/>
    </font>
    <font>
      <sz val="12"/>
      <name val="Arial Cyr"/>
      <charset val="204"/>
    </font>
    <font>
      <sz val="12"/>
      <color rgb="FF000000"/>
      <name val="Arial Cyr"/>
      <charset val="204"/>
    </font>
    <font>
      <u/>
      <sz val="10"/>
      <color rgb="FF0000FF"/>
      <name val="Arial Cyr"/>
      <charset val="204"/>
    </font>
    <font>
      <sz val="10"/>
      <color rgb="FF000000"/>
      <name val="Arial Cyr"/>
      <charset val="204"/>
    </font>
    <font>
      <b/>
      <sz val="18"/>
      <name val="Arial Cyr"/>
      <charset val="204"/>
    </font>
    <font>
      <b/>
      <sz val="24"/>
      <color rgb="FFFF000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0"/>
      <color rgb="FFFFFFFF"/>
      <name val="Arial Cyr"/>
      <charset val="204"/>
    </font>
    <font>
      <b/>
      <sz val="12"/>
      <color rgb="FF000000"/>
      <name val="Arial Cyr"/>
      <charset val="204"/>
    </font>
    <font>
      <b/>
      <i/>
      <sz val="10"/>
      <color rgb="FF000000"/>
      <name val="Arial Cyr"/>
      <charset val="204"/>
    </font>
    <font>
      <b/>
      <sz val="12"/>
      <color rgb="FF0D0D0D"/>
      <name val="Arial Cyr"/>
      <charset val="204"/>
    </font>
    <font>
      <b/>
      <sz val="12"/>
      <color rgb="FF0000FF"/>
      <name val="Arial Cyr"/>
      <charset val="204"/>
    </font>
    <font>
      <i/>
      <sz val="10"/>
      <color rgb="FF000000"/>
      <name val="Arial"/>
      <family val="2"/>
      <charset val="204"/>
    </font>
    <font>
      <i/>
      <sz val="10"/>
      <color rgb="FF0D0D0D"/>
      <name val="Arial Cyr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BFBFBF"/>
      <name val="Arial Cyr"/>
      <charset val="204"/>
    </font>
    <font>
      <b/>
      <sz val="11"/>
      <color rgb="FF000000"/>
      <name val="Arial"/>
      <family val="2"/>
      <charset val="204"/>
    </font>
    <font>
      <sz val="11"/>
      <name val="Georgia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1"/>
    </font>
    <font>
      <i/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70C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  <font>
      <sz val="10"/>
      <name val="Symbol"/>
      <family val="1"/>
      <charset val="2"/>
    </font>
    <font>
      <sz val="10"/>
      <color rgb="FFFF0000"/>
      <name val="Arial"/>
      <family val="2"/>
      <charset val="204"/>
    </font>
    <font>
      <b/>
      <sz val="14"/>
      <name val="Arial Cyr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6F9FC"/>
        <bgColor rgb="FFF2F2F2"/>
      </patternFill>
    </fill>
    <fill>
      <patternFill patternType="solid">
        <fgColor rgb="FFFFFF9F"/>
        <bgColor rgb="FFF2F2F2"/>
      </patternFill>
    </fill>
    <fill>
      <patternFill patternType="solid">
        <fgColor rgb="FFFFFFFF"/>
        <bgColor rgb="FFF6F9FC"/>
      </patternFill>
    </fill>
    <fill>
      <patternFill patternType="solid">
        <fgColor rgb="FF92D050"/>
        <bgColor rgb="FFA4D76B"/>
      </patternFill>
    </fill>
    <fill>
      <patternFill patternType="solid">
        <fgColor rgb="FF00B050"/>
        <bgColor rgb="FF008080"/>
      </patternFill>
    </fill>
    <fill>
      <patternFill patternType="solid">
        <fgColor rgb="FFA4D76B"/>
        <bgColor rgb="FF92D050"/>
      </patternFill>
    </fill>
    <fill>
      <patternFill patternType="solid">
        <fgColor rgb="FFF2F2F2"/>
        <bgColor rgb="FFF6F9FC"/>
      </patternFill>
    </fill>
    <fill>
      <patternFill patternType="solid">
        <fgColor rgb="FFD9D9D9"/>
        <bgColor rgb="FFF2F2F2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52" fillId="0" borderId="0" applyBorder="0" applyProtection="0"/>
    <xf numFmtId="9" fontId="52" fillId="0" borderId="0" applyBorder="0" applyProtection="0"/>
    <xf numFmtId="0" fontId="3" fillId="0" borderId="0" applyBorder="0" applyProtection="0"/>
    <xf numFmtId="0" fontId="30" fillId="0" borderId="0">
      <alignment horizontal="left"/>
    </xf>
  </cellStyleXfs>
  <cellXfs count="799">
    <xf numFmtId="0" fontId="0" fillId="0" borderId="0" xfId="0"/>
    <xf numFmtId="0" fontId="0" fillId="2" borderId="0" xfId="0" applyFill="1"/>
    <xf numFmtId="0" fontId="1" fillId="2" borderId="0" xfId="0" applyFont="1" applyFill="1"/>
    <xf numFmtId="49" fontId="1" fillId="2" borderId="1" xfId="0" applyNumberFormat="1" applyFont="1" applyFill="1" applyBorder="1"/>
    <xf numFmtId="0" fontId="0" fillId="2" borderId="1" xfId="0" applyFill="1" applyBorder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left"/>
    </xf>
    <xf numFmtId="0" fontId="4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1" fillId="2" borderId="0" xfId="0" applyFont="1" applyFill="1" applyAlignment="1"/>
    <xf numFmtId="0" fontId="7" fillId="2" borderId="0" xfId="0" applyFont="1" applyFill="1" applyAlignment="1">
      <alignment horizontal="right"/>
    </xf>
    <xf numFmtId="9" fontId="9" fillId="2" borderId="0" xfId="2" applyFont="1" applyFill="1" applyBorder="1" applyAlignment="1" applyProtection="1"/>
    <xf numFmtId="0" fontId="0" fillId="2" borderId="0" xfId="0" applyFill="1" applyBorder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2" fillId="2" borderId="0" xfId="3" applyFont="1" applyFill="1" applyBorder="1" applyAlignment="1" applyProtection="1">
      <alignment horizontal="left" vertical="top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6" fontId="14" fillId="2" borderId="0" xfId="1" applyNumberFormat="1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4" fillId="2" borderId="0" xfId="3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6" fontId="15" fillId="2" borderId="0" xfId="3" applyNumberFormat="1" applyFont="1" applyFill="1" applyBorder="1" applyAlignment="1" applyProtection="1">
      <alignment horizontal="left" vertical="center"/>
    </xf>
    <xf numFmtId="0" fontId="3" fillId="2" borderId="0" xfId="3" applyFill="1" applyBorder="1" applyAlignment="1" applyProtection="1">
      <alignment vertical="center"/>
    </xf>
    <xf numFmtId="0" fontId="14" fillId="2" borderId="0" xfId="3" applyFont="1" applyFill="1" applyBorder="1" applyAlignment="1" applyProtection="1">
      <alignment vertical="center"/>
    </xf>
    <xf numFmtId="0" fontId="17" fillId="2" borderId="0" xfId="0" applyFont="1" applyFill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 wrapText="1"/>
    </xf>
    <xf numFmtId="0" fontId="14" fillId="2" borderId="0" xfId="3" applyFont="1" applyFill="1" applyBorder="1" applyAlignment="1" applyProtection="1"/>
    <xf numFmtId="2" fontId="14" fillId="2" borderId="0" xfId="3" applyNumberFormat="1" applyFont="1" applyFill="1" applyBorder="1" applyAlignment="1" applyProtection="1"/>
    <xf numFmtId="0" fontId="17" fillId="2" borderId="0" xfId="0" applyFont="1" applyFill="1" applyAlignment="1">
      <alignment wrapText="1"/>
    </xf>
    <xf numFmtId="0" fontId="14" fillId="2" borderId="0" xfId="0" applyFont="1" applyFill="1"/>
    <xf numFmtId="0" fontId="18" fillId="2" borderId="0" xfId="0" applyFont="1" applyFill="1" applyBorder="1"/>
    <xf numFmtId="0" fontId="0" fillId="4" borderId="0" xfId="0" applyFill="1"/>
    <xf numFmtId="0" fontId="19" fillId="4" borderId="0" xfId="0" applyFont="1" applyFill="1" applyAlignment="1">
      <alignment wrapText="1"/>
    </xf>
    <xf numFmtId="0" fontId="17" fillId="4" borderId="0" xfId="0" applyFont="1" applyFill="1" applyAlignment="1">
      <alignment horizontal="center" wrapText="1"/>
    </xf>
    <xf numFmtId="0" fontId="17" fillId="4" borderId="0" xfId="0" applyFont="1" applyFill="1" applyAlignment="1">
      <alignment wrapText="1"/>
    </xf>
    <xf numFmtId="0" fontId="17" fillId="4" borderId="0" xfId="0" applyFont="1" applyFill="1" applyAlignment="1">
      <alignment horizontal="center" vertical="center" wrapText="1"/>
    </xf>
    <xf numFmtId="9" fontId="17" fillId="4" borderId="0" xfId="2" applyFont="1" applyFill="1" applyBorder="1" applyAlignment="1" applyProtection="1">
      <alignment horizontal="center" vertical="center" wrapText="1"/>
    </xf>
    <xf numFmtId="0" fontId="14" fillId="4" borderId="0" xfId="3" applyFont="1" applyFill="1" applyBorder="1" applyAlignment="1" applyProtection="1"/>
    <xf numFmtId="4" fontId="17" fillId="4" borderId="0" xfId="0" applyNumberFormat="1" applyFont="1" applyFill="1" applyAlignment="1">
      <alignment horizontal="center" vertical="center" wrapText="1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 applyProtection="1"/>
    <xf numFmtId="0" fontId="19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4" fontId="23" fillId="5" borderId="3" xfId="0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1" fontId="0" fillId="4" borderId="3" xfId="0" applyNumberFormat="1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9" fontId="24" fillId="0" borderId="4" xfId="0" applyNumberFormat="1" applyFont="1" applyBorder="1" applyAlignment="1">
      <alignment horizontal="center" vertical="center" wrapText="1"/>
    </xf>
    <xf numFmtId="9" fontId="19" fillId="4" borderId="4" xfId="2" applyFont="1" applyFill="1" applyBorder="1" applyAlignment="1" applyProtection="1">
      <alignment horizontal="center" vertical="center" wrapText="1"/>
    </xf>
    <xf numFmtId="4" fontId="19" fillId="4" borderId="4" xfId="0" applyNumberFormat="1" applyFont="1" applyFill="1" applyBorder="1" applyAlignment="1">
      <alignment horizontal="center" vertical="center" wrapText="1"/>
    </xf>
    <xf numFmtId="167" fontId="19" fillId="4" borderId="4" xfId="2" applyNumberFormat="1" applyFont="1" applyFill="1" applyBorder="1" applyAlignment="1" applyProtection="1">
      <alignment horizontal="center" vertical="center" wrapText="1"/>
    </xf>
    <xf numFmtId="168" fontId="19" fillId="4" borderId="4" xfId="0" applyNumberFormat="1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left" vertical="center" wrapText="1"/>
    </xf>
    <xf numFmtId="4" fontId="17" fillId="4" borderId="0" xfId="0" applyNumberFormat="1" applyFont="1" applyFill="1"/>
    <xf numFmtId="0" fontId="17" fillId="4" borderId="0" xfId="0" applyFont="1" applyFill="1"/>
    <xf numFmtId="0" fontId="19" fillId="7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4" fontId="23" fillId="7" borderId="5" xfId="0" applyNumberFormat="1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left" vertical="center"/>
    </xf>
    <xf numFmtId="0" fontId="25" fillId="7" borderId="7" xfId="0" applyFont="1" applyFill="1" applyBorder="1" applyAlignment="1">
      <alignment horizontal="left" vertical="center"/>
    </xf>
    <xf numFmtId="9" fontId="25" fillId="7" borderId="7" xfId="2" applyFont="1" applyFill="1" applyBorder="1" applyAlignment="1" applyProtection="1">
      <alignment horizontal="left" vertical="center"/>
    </xf>
    <xf numFmtId="4" fontId="25" fillId="7" borderId="7" xfId="0" applyNumberFormat="1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0" fillId="4" borderId="0" xfId="0" applyFill="1" applyAlignment="1">
      <alignment wrapText="1"/>
    </xf>
    <xf numFmtId="169" fontId="17" fillId="4" borderId="0" xfId="0" applyNumberFormat="1" applyFont="1" applyFill="1"/>
    <xf numFmtId="0" fontId="19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9" fontId="24" fillId="0" borderId="3" xfId="0" applyNumberFormat="1" applyFont="1" applyBorder="1" applyAlignment="1">
      <alignment horizontal="center" vertical="center" wrapText="1"/>
    </xf>
    <xf numFmtId="9" fontId="19" fillId="4" borderId="3" xfId="2" applyFont="1" applyFill="1" applyBorder="1" applyAlignment="1" applyProtection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168" fontId="19" fillId="4" borderId="3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9" fontId="24" fillId="0" borderId="5" xfId="0" applyNumberFormat="1" applyFont="1" applyBorder="1" applyAlignment="1">
      <alignment horizontal="center" vertical="center" wrapText="1"/>
    </xf>
    <xf numFmtId="9" fontId="19" fillId="4" borderId="5" xfId="2" applyFont="1" applyFill="1" applyBorder="1" applyAlignment="1" applyProtection="1">
      <alignment horizontal="center" vertical="center" wrapText="1"/>
    </xf>
    <xf numFmtId="4" fontId="19" fillId="4" borderId="5" xfId="0" applyNumberFormat="1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left" vertical="center"/>
    </xf>
    <xf numFmtId="0" fontId="26" fillId="7" borderId="7" xfId="0" applyFont="1" applyFill="1" applyBorder="1" applyAlignment="1">
      <alignment horizontal="left" vertical="center"/>
    </xf>
    <xf numFmtId="10" fontId="19" fillId="7" borderId="7" xfId="0" applyNumberFormat="1" applyFont="1" applyFill="1" applyBorder="1" applyAlignment="1">
      <alignment horizontal="center" vertical="center" wrapText="1"/>
    </xf>
    <xf numFmtId="4" fontId="19" fillId="7" borderId="7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0" fontId="19" fillId="0" borderId="4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168" fontId="19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9" fontId="19" fillId="0" borderId="3" xfId="2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9" fontId="19" fillId="0" borderId="5" xfId="2" applyFont="1" applyBorder="1" applyAlignment="1" applyProtection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2" fontId="25" fillId="7" borderId="8" xfId="0" applyNumberFormat="1" applyFont="1" applyFill="1" applyBorder="1" applyAlignment="1">
      <alignment horizontal="left" vertical="center"/>
    </xf>
    <xf numFmtId="2" fontId="25" fillId="7" borderId="9" xfId="0" applyNumberFormat="1" applyFont="1" applyFill="1" applyBorder="1" applyAlignment="1">
      <alignment horizontal="left" vertical="center"/>
    </xf>
    <xf numFmtId="10" fontId="19" fillId="7" borderId="9" xfId="0" applyNumberFormat="1" applyFont="1" applyFill="1" applyBorder="1" applyAlignment="1">
      <alignment horizontal="center" vertical="center" wrapText="1"/>
    </xf>
    <xf numFmtId="4" fontId="19" fillId="7" borderId="9" xfId="0" applyNumberFormat="1" applyFont="1" applyFill="1" applyBorder="1" applyAlignment="1">
      <alignment horizontal="center" vertical="center" wrapText="1"/>
    </xf>
    <xf numFmtId="2" fontId="26" fillId="7" borderId="6" xfId="0" applyNumberFormat="1" applyFont="1" applyFill="1" applyBorder="1" applyAlignment="1">
      <alignment horizontal="left" vertical="center"/>
    </xf>
    <xf numFmtId="2" fontId="26" fillId="7" borderId="7" xfId="0" applyNumberFormat="1" applyFont="1" applyFill="1" applyBorder="1" applyAlignment="1">
      <alignment horizontal="left" vertical="center"/>
    </xf>
    <xf numFmtId="2" fontId="27" fillId="7" borderId="7" xfId="0" applyNumberFormat="1" applyFont="1" applyFill="1" applyBorder="1" applyAlignment="1">
      <alignment horizontal="left" vertical="center"/>
    </xf>
    <xf numFmtId="0" fontId="19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top" wrapText="1"/>
    </xf>
    <xf numFmtId="49" fontId="19" fillId="0" borderId="4" xfId="0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wrapText="1"/>
    </xf>
    <xf numFmtId="0" fontId="23" fillId="0" borderId="3" xfId="0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center" vertical="top" wrapText="1"/>
    </xf>
    <xf numFmtId="2" fontId="26" fillId="7" borderId="8" xfId="0" applyNumberFormat="1" applyFont="1" applyFill="1" applyBorder="1" applyAlignment="1">
      <alignment horizontal="left" vertical="center"/>
    </xf>
    <xf numFmtId="2" fontId="26" fillId="7" borderId="9" xfId="0" applyNumberFormat="1" applyFont="1" applyFill="1" applyBorder="1" applyAlignment="1">
      <alignment horizontal="left" vertical="center"/>
    </xf>
    <xf numFmtId="0" fontId="19" fillId="8" borderId="6" xfId="0" applyFont="1" applyFill="1" applyBorder="1" applyAlignment="1">
      <alignment wrapText="1"/>
    </xf>
    <xf numFmtId="0" fontId="0" fillId="8" borderId="7" xfId="0" applyFont="1" applyFill="1" applyBorder="1" applyAlignment="1">
      <alignment horizontal="left" vertical="center" wrapText="1"/>
    </xf>
    <xf numFmtId="10" fontId="19" fillId="8" borderId="7" xfId="0" applyNumberFormat="1" applyFont="1" applyFill="1" applyBorder="1" applyAlignment="1">
      <alignment horizontal="center" vertical="center" wrapText="1"/>
    </xf>
    <xf numFmtId="4" fontId="19" fillId="8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8" fontId="19" fillId="0" borderId="4" xfId="0" applyNumberFormat="1" applyFont="1" applyBorder="1" applyAlignment="1">
      <alignment horizontal="center" vertical="top" wrapText="1"/>
    </xf>
    <xf numFmtId="3" fontId="19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19" fillId="0" borderId="3" xfId="0" applyNumberFormat="1" applyFont="1" applyBorder="1" applyAlignment="1">
      <alignment horizontal="center" vertical="top" wrapText="1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168" fontId="19" fillId="0" borderId="5" xfId="0" applyNumberFormat="1" applyFont="1" applyBorder="1" applyAlignment="1">
      <alignment horizontal="center" vertical="top" wrapText="1"/>
    </xf>
    <xf numFmtId="3" fontId="19" fillId="0" borderId="5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29" fillId="7" borderId="7" xfId="0" applyNumberFormat="1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 wrapText="1"/>
    </xf>
    <xf numFmtId="0" fontId="19" fillId="4" borderId="3" xfId="0" applyFont="1" applyFill="1" applyBorder="1" applyAlignment="1">
      <alignment wrapText="1"/>
    </xf>
    <xf numFmtId="0" fontId="23" fillId="0" borderId="3" xfId="0" applyFont="1" applyBorder="1" applyAlignment="1">
      <alignment horizontal="left" vertical="center" wrapText="1"/>
    </xf>
    <xf numFmtId="4" fontId="0" fillId="4" borderId="0" xfId="0" applyNumberFormat="1" applyFill="1"/>
    <xf numFmtId="0" fontId="21" fillId="4" borderId="0" xfId="0" applyFont="1" applyFill="1" applyAlignment="1">
      <alignment horizontal="left"/>
    </xf>
    <xf numFmtId="0" fontId="19" fillId="7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4" fontId="23" fillId="7" borderId="3" xfId="0" applyNumberFormat="1" applyFont="1" applyFill="1" applyBorder="1" applyAlignment="1">
      <alignment horizontal="center" vertical="center" wrapText="1"/>
    </xf>
    <xf numFmtId="0" fontId="26" fillId="7" borderId="6" xfId="0" applyFont="1" applyFill="1" applyBorder="1" applyAlignment="1"/>
    <xf numFmtId="0" fontId="26" fillId="7" borderId="7" xfId="0" applyFont="1" applyFill="1" applyBorder="1" applyAlignment="1"/>
    <xf numFmtId="0" fontId="0" fillId="4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top"/>
    </xf>
    <xf numFmtId="0" fontId="23" fillId="4" borderId="3" xfId="0" applyFont="1" applyFill="1" applyBorder="1" applyAlignment="1">
      <alignment horizontal="left" vertical="top"/>
    </xf>
    <xf numFmtId="9" fontId="0" fillId="4" borderId="3" xfId="0" applyNumberFormat="1" applyFont="1" applyFill="1" applyBorder="1" applyAlignment="1">
      <alignment horizontal="center"/>
    </xf>
    <xf numFmtId="9" fontId="23" fillId="4" borderId="3" xfId="0" applyNumberFormat="1" applyFont="1" applyFill="1" applyBorder="1" applyAlignment="1">
      <alignment horizontal="left" vertical="top"/>
    </xf>
    <xf numFmtId="4" fontId="23" fillId="4" borderId="3" xfId="0" applyNumberFormat="1" applyFont="1" applyFill="1" applyBorder="1" applyAlignment="1">
      <alignment horizontal="center" vertical="top"/>
    </xf>
    <xf numFmtId="4" fontId="17" fillId="4" borderId="3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23" fillId="0" borderId="3" xfId="0" applyFont="1" applyBorder="1" applyAlignment="1">
      <alignment horizontal="center" vertical="top"/>
    </xf>
    <xf numFmtId="0" fontId="23" fillId="0" borderId="3" xfId="0" applyFont="1" applyBorder="1" applyAlignment="1">
      <alignment horizontal="left" vertical="top"/>
    </xf>
    <xf numFmtId="9" fontId="0" fillId="0" borderId="3" xfId="0" applyNumberFormat="1" applyFont="1" applyBorder="1" applyAlignment="1">
      <alignment horizontal="center"/>
    </xf>
    <xf numFmtId="9" fontId="23" fillId="0" borderId="3" xfId="0" applyNumberFormat="1" applyFont="1" applyBorder="1" applyAlignment="1">
      <alignment horizontal="left" vertical="top"/>
    </xf>
    <xf numFmtId="4" fontId="19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/>
    </xf>
    <xf numFmtId="0" fontId="19" fillId="4" borderId="3" xfId="4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4" fontId="0" fillId="4" borderId="0" xfId="0" applyNumberFormat="1" applyFill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2" fontId="17" fillId="4" borderId="0" xfId="0" applyNumberFormat="1" applyFont="1" applyFill="1" applyAlignment="1">
      <alignment wrapText="1"/>
    </xf>
    <xf numFmtId="0" fontId="21" fillId="4" borderId="0" xfId="0" applyFont="1" applyFill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0" fontId="25" fillId="7" borderId="8" xfId="0" applyFont="1" applyFill="1" applyBorder="1" applyAlignment="1">
      <alignment horizontal="left" vertical="center" shrinkToFit="1"/>
    </xf>
    <xf numFmtId="0" fontId="25" fillId="7" borderId="9" xfId="0" applyFont="1" applyFill="1" applyBorder="1" applyAlignment="1">
      <alignment horizontal="left" vertical="center" shrinkToFit="1"/>
    </xf>
    <xf numFmtId="4" fontId="25" fillId="7" borderId="9" xfId="0" applyNumberFormat="1" applyFont="1" applyFill="1" applyBorder="1" applyAlignment="1">
      <alignment horizontal="left" vertical="center" shrinkToFit="1"/>
    </xf>
    <xf numFmtId="0" fontId="31" fillId="7" borderId="10" xfId="0" applyFont="1" applyFill="1" applyBorder="1" applyAlignment="1">
      <alignment horizontal="left" vertical="top"/>
    </xf>
    <xf numFmtId="0" fontId="31" fillId="7" borderId="1" xfId="0" applyFont="1" applyFill="1" applyBorder="1" applyAlignment="1">
      <alignment horizontal="left" vertical="top"/>
    </xf>
    <xf numFmtId="4" fontId="31" fillId="7" borderId="1" xfId="0" applyNumberFormat="1" applyFont="1" applyFill="1" applyBorder="1" applyAlignment="1">
      <alignment horizontal="left" vertical="top"/>
    </xf>
    <xf numFmtId="0" fontId="0" fillId="4" borderId="0" xfId="0" applyFill="1" applyAlignment="1">
      <alignment vertical="top" wrapText="1"/>
    </xf>
    <xf numFmtId="0" fontId="24" fillId="2" borderId="4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center"/>
    </xf>
    <xf numFmtId="0" fontId="19" fillId="2" borderId="3" xfId="0" applyFont="1" applyFill="1" applyBorder="1"/>
    <xf numFmtId="0" fontId="24" fillId="2" borderId="4" xfId="0" applyFont="1" applyFill="1" applyBorder="1" applyAlignment="1">
      <alignment vertical="top" wrapText="1"/>
    </xf>
    <xf numFmtId="9" fontId="0" fillId="2" borderId="3" xfId="0" applyNumberForma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vertical="top" wrapText="1"/>
    </xf>
    <xf numFmtId="0" fontId="24" fillId="2" borderId="5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vertical="top" wrapText="1"/>
    </xf>
    <xf numFmtId="0" fontId="31" fillId="7" borderId="6" xfId="0" applyFont="1" applyFill="1" applyBorder="1" applyAlignment="1">
      <alignment horizontal="left" vertical="top"/>
    </xf>
    <xf numFmtId="0" fontId="31" fillId="7" borderId="7" xfId="0" applyFont="1" applyFill="1" applyBorder="1" applyAlignment="1">
      <alignment horizontal="left" vertical="top"/>
    </xf>
    <xf numFmtId="0" fontId="23" fillId="2" borderId="3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top" wrapText="1"/>
    </xf>
    <xf numFmtId="4" fontId="24" fillId="2" borderId="5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vertical="top" wrapText="1"/>
    </xf>
    <xf numFmtId="4" fontId="24" fillId="3" borderId="6" xfId="0" applyNumberFormat="1" applyFont="1" applyFill="1" applyBorder="1" applyAlignment="1">
      <alignment horizontal="center" vertical="center" wrapText="1"/>
    </xf>
    <xf numFmtId="4" fontId="24" fillId="3" borderId="4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wrapText="1"/>
    </xf>
    <xf numFmtId="0" fontId="31" fillId="7" borderId="3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center" wrapText="1"/>
    </xf>
    <xf numFmtId="0" fontId="24" fillId="2" borderId="11" xfId="0" applyFont="1" applyFill="1" applyBorder="1" applyAlignment="1">
      <alignment horizontal="center" vertical="top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wrapText="1"/>
    </xf>
    <xf numFmtId="0" fontId="32" fillId="7" borderId="6" xfId="0" applyFont="1" applyFill="1" applyBorder="1" applyAlignment="1">
      <alignment horizontal="left" vertical="top"/>
    </xf>
    <xf numFmtId="0" fontId="32" fillId="7" borderId="7" xfId="0" applyFont="1" applyFill="1" applyBorder="1" applyAlignment="1">
      <alignment horizontal="left" vertical="top"/>
    </xf>
    <xf numFmtId="0" fontId="24" fillId="4" borderId="4" xfId="0" applyFont="1" applyFill="1" applyBorder="1" applyAlignment="1">
      <alignment horizontal="center" vertical="top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vertical="top" wrapText="1"/>
    </xf>
    <xf numFmtId="0" fontId="0" fillId="4" borderId="5" xfId="0" applyFont="1" applyFill="1" applyBorder="1" applyAlignment="1">
      <alignment horizontal="center" wrapText="1"/>
    </xf>
    <xf numFmtId="9" fontId="0" fillId="4" borderId="3" xfId="0" applyNumberFormat="1" applyFill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top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vertical="top" wrapText="1"/>
    </xf>
    <xf numFmtId="0" fontId="0" fillId="4" borderId="4" xfId="0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wrapText="1"/>
    </xf>
    <xf numFmtId="9" fontId="0" fillId="0" borderId="3" xfId="0" applyNumberForma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wrapText="1"/>
    </xf>
    <xf numFmtId="4" fontId="24" fillId="3" borderId="3" xfId="0" applyNumberFormat="1" applyFont="1" applyFill="1" applyBorder="1" applyAlignment="1">
      <alignment horizontal="center" vertical="center" wrapText="1"/>
    </xf>
    <xf numFmtId="9" fontId="19" fillId="3" borderId="3" xfId="2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wrapText="1"/>
    </xf>
    <xf numFmtId="2" fontId="25" fillId="7" borderId="6" xfId="0" applyNumberFormat="1" applyFont="1" applyFill="1" applyBorder="1" applyAlignment="1">
      <alignment horizontal="left" vertical="center"/>
    </xf>
    <xf numFmtId="2" fontId="25" fillId="7" borderId="7" xfId="0" applyNumberFormat="1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center" vertical="top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vertical="top" wrapText="1"/>
    </xf>
    <xf numFmtId="0" fontId="24" fillId="4" borderId="11" xfId="0" applyFont="1" applyFill="1" applyBorder="1" applyAlignment="1">
      <alignment horizontal="center" vertical="center" wrapText="1"/>
    </xf>
    <xf numFmtId="2" fontId="32" fillId="7" borderId="6" xfId="0" applyNumberFormat="1" applyFont="1" applyFill="1" applyBorder="1" applyAlignment="1">
      <alignment horizontal="left" vertical="center"/>
    </xf>
    <xf numFmtId="2" fontId="32" fillId="7" borderId="7" xfId="0" applyNumberFormat="1" applyFont="1" applyFill="1" applyBorder="1" applyAlignment="1">
      <alignment horizontal="left" vertical="center"/>
    </xf>
    <xf numFmtId="1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wrapText="1"/>
    </xf>
    <xf numFmtId="0" fontId="23" fillId="4" borderId="3" xfId="0" applyFont="1" applyFill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left" vertical="center" wrapText="1"/>
    </xf>
    <xf numFmtId="0" fontId="34" fillId="7" borderId="10" xfId="0" applyFont="1" applyFill="1" applyBorder="1" applyAlignment="1">
      <alignment horizontal="left" vertical="top"/>
    </xf>
    <xf numFmtId="0" fontId="34" fillId="7" borderId="1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wrapText="1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wrapText="1"/>
    </xf>
    <xf numFmtId="0" fontId="34" fillId="7" borderId="6" xfId="0" applyFont="1" applyFill="1" applyBorder="1" applyAlignment="1">
      <alignment horizontal="left" vertical="top"/>
    </xf>
    <xf numFmtId="0" fontId="34" fillId="7" borderId="7" xfId="0" applyFont="1" applyFill="1" applyBorder="1" applyAlignment="1">
      <alignment horizontal="left" vertical="top"/>
    </xf>
    <xf numFmtId="0" fontId="34" fillId="7" borderId="7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4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35" fillId="0" borderId="5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top" wrapText="1"/>
    </xf>
    <xf numFmtId="0" fontId="34" fillId="7" borderId="6" xfId="0" applyFont="1" applyFill="1" applyBorder="1" applyAlignment="1">
      <alignment horizontal="left" vertical="center"/>
    </xf>
    <xf numFmtId="0" fontId="34" fillId="7" borderId="7" xfId="0" applyFont="1" applyFill="1" applyBorder="1" applyAlignment="1">
      <alignment horizontal="left" vertical="center"/>
    </xf>
    <xf numFmtId="0" fontId="34" fillId="7" borderId="7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center" vertical="center"/>
    </xf>
    <xf numFmtId="167" fontId="17" fillId="4" borderId="0" xfId="0" applyNumberFormat="1" applyFont="1" applyFill="1" applyAlignment="1">
      <alignment horizontal="center"/>
    </xf>
    <xf numFmtId="0" fontId="23" fillId="7" borderId="5" xfId="0" applyFont="1" applyFill="1" applyBorder="1" applyAlignment="1">
      <alignment horizontal="center" vertical="center"/>
    </xf>
    <xf numFmtId="2" fontId="25" fillId="7" borderId="9" xfId="0" applyNumberFormat="1" applyFont="1" applyFill="1" applyBorder="1" applyAlignment="1">
      <alignment horizontal="left" vertical="center" wrapText="1"/>
    </xf>
    <xf numFmtId="2" fontId="25" fillId="7" borderId="6" xfId="0" applyNumberFormat="1" applyFont="1" applyFill="1" applyBorder="1" applyAlignment="1">
      <alignment horizontal="left"/>
    </xf>
    <xf numFmtId="2" fontId="25" fillId="7" borderId="7" xfId="0" applyNumberFormat="1" applyFont="1" applyFill="1" applyBorder="1" applyAlignment="1">
      <alignment horizontal="left"/>
    </xf>
    <xf numFmtId="0" fontId="17" fillId="4" borderId="0" xfId="0" applyFont="1" applyFill="1" applyAlignment="1">
      <alignment vertical="top"/>
    </xf>
    <xf numFmtId="9" fontId="0" fillId="4" borderId="4" xfId="0" applyNumberFormat="1" applyFill="1" applyBorder="1" applyAlignment="1">
      <alignment horizontal="center" vertical="center"/>
    </xf>
    <xf numFmtId="9" fontId="24" fillId="4" borderId="4" xfId="0" applyNumberFormat="1" applyFont="1" applyFill="1" applyBorder="1" applyAlignment="1">
      <alignment vertical="top" wrapText="1"/>
    </xf>
    <xf numFmtId="4" fontId="17" fillId="4" borderId="4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top"/>
    </xf>
    <xf numFmtId="9" fontId="0" fillId="4" borderId="3" xfId="0" applyNumberFormat="1" applyFill="1" applyBorder="1" applyAlignment="1">
      <alignment horizontal="center" vertical="center"/>
    </xf>
    <xf numFmtId="9" fontId="24" fillId="4" borderId="3" xfId="0" applyNumberFormat="1" applyFont="1" applyFill="1" applyBorder="1" applyAlignment="1">
      <alignment vertical="top" wrapText="1"/>
    </xf>
    <xf numFmtId="3" fontId="17" fillId="4" borderId="3" xfId="0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left" vertical="top" wrapText="1"/>
    </xf>
    <xf numFmtId="9" fontId="0" fillId="4" borderId="5" xfId="0" applyNumberFormat="1" applyFill="1" applyBorder="1" applyAlignment="1">
      <alignment horizontal="center" vertical="center"/>
    </xf>
    <xf numFmtId="4" fontId="17" fillId="4" borderId="5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wrapText="1"/>
    </xf>
    <xf numFmtId="4" fontId="17" fillId="4" borderId="6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9" fontId="24" fillId="4" borderId="3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24" fillId="0" borderId="5" xfId="0" applyFont="1" applyBorder="1" applyAlignment="1">
      <alignment horizontal="center" wrapText="1"/>
    </xf>
    <xf numFmtId="4" fontId="17" fillId="4" borderId="8" xfId="0" applyNumberFormat="1" applyFont="1" applyFill="1" applyBorder="1" applyAlignment="1">
      <alignment horizontal="center" vertical="center"/>
    </xf>
    <xf numFmtId="2" fontId="36" fillId="7" borderId="6" xfId="0" applyNumberFormat="1" applyFont="1" applyFill="1" applyBorder="1" applyAlignment="1">
      <alignment horizontal="left"/>
    </xf>
    <xf numFmtId="2" fontId="25" fillId="7" borderId="12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center" vertical="top"/>
    </xf>
    <xf numFmtId="0" fontId="0" fillId="4" borderId="3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vertical="top" wrapText="1"/>
    </xf>
    <xf numFmtId="0" fontId="19" fillId="4" borderId="0" xfId="0" applyFont="1" applyFill="1" applyAlignment="1">
      <alignment vertical="top"/>
    </xf>
    <xf numFmtId="0" fontId="19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 vertical="top" wrapText="1"/>
    </xf>
    <xf numFmtId="9" fontId="0" fillId="0" borderId="5" xfId="0" applyNumberFormat="1" applyBorder="1" applyAlignment="1">
      <alignment horizontal="center" vertical="center"/>
    </xf>
    <xf numFmtId="9" fontId="24" fillId="0" borderId="3" xfId="0" applyNumberFormat="1" applyFont="1" applyBorder="1" applyAlignment="1">
      <alignment vertical="top" wrapText="1"/>
    </xf>
    <xf numFmtId="4" fontId="17" fillId="0" borderId="5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top"/>
    </xf>
    <xf numFmtId="0" fontId="23" fillId="4" borderId="3" xfId="0" applyFont="1" applyFill="1" applyBorder="1" applyAlignment="1">
      <alignment wrapText="1"/>
    </xf>
    <xf numFmtId="0" fontId="17" fillId="4" borderId="3" xfId="0" applyFont="1" applyFill="1" applyBorder="1"/>
    <xf numFmtId="0" fontId="23" fillId="4" borderId="5" xfId="0" applyFont="1" applyFill="1" applyBorder="1" applyAlignment="1">
      <alignment horizontal="center" wrapText="1"/>
    </xf>
    <xf numFmtId="0" fontId="23" fillId="4" borderId="5" xfId="0" applyFont="1" applyFill="1" applyBorder="1" applyAlignment="1">
      <alignment wrapText="1"/>
    </xf>
    <xf numFmtId="0" fontId="17" fillId="4" borderId="5" xfId="0" applyFont="1" applyFill="1" applyBorder="1"/>
    <xf numFmtId="0" fontId="24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left" vertical="top" wrapText="1"/>
    </xf>
    <xf numFmtId="171" fontId="17" fillId="4" borderId="0" xfId="0" applyNumberFormat="1" applyFont="1" applyFill="1"/>
    <xf numFmtId="0" fontId="17" fillId="4" borderId="0" xfId="0" applyFont="1" applyFill="1" applyAlignment="1">
      <alignment vertical="center"/>
    </xf>
    <xf numFmtId="4" fontId="17" fillId="4" borderId="0" xfId="0" applyNumberFormat="1" applyFont="1" applyFill="1" applyAlignment="1">
      <alignment vertical="center"/>
    </xf>
    <xf numFmtId="0" fontId="19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4" fontId="17" fillId="4" borderId="0" xfId="0" applyNumberFormat="1" applyFont="1" applyFill="1" applyAlignment="1">
      <alignment vertical="center" wrapText="1"/>
    </xf>
    <xf numFmtId="0" fontId="21" fillId="4" borderId="0" xfId="0" applyFont="1" applyFill="1" applyAlignment="1">
      <alignment horizontal="left" vertical="center"/>
    </xf>
    <xf numFmtId="0" fontId="14" fillId="4" borderId="0" xfId="3" applyFont="1" applyFill="1" applyBorder="1" applyAlignment="1" applyProtection="1">
      <alignment horizontal="left"/>
    </xf>
    <xf numFmtId="0" fontId="19" fillId="4" borderId="0" xfId="0" applyFont="1" applyFill="1"/>
    <xf numFmtId="0" fontId="26" fillId="7" borderId="12" xfId="0" applyFont="1" applyFill="1" applyBorder="1" applyAlignment="1">
      <alignment horizontal="left" vertical="center"/>
    </xf>
    <xf numFmtId="4" fontId="26" fillId="7" borderId="7" xfId="0" applyNumberFormat="1" applyFont="1" applyFill="1" applyBorder="1" applyAlignment="1">
      <alignment horizontal="left" vertical="center"/>
    </xf>
    <xf numFmtId="0" fontId="19" fillId="4" borderId="3" xfId="0" applyFont="1" applyFill="1" applyBorder="1" applyAlignment="1">
      <alignment vertical="center" wrapText="1"/>
    </xf>
    <xf numFmtId="0" fontId="19" fillId="4" borderId="3" xfId="4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9" fontId="19" fillId="4" borderId="3" xfId="0" applyNumberFormat="1" applyFont="1" applyFill="1" applyBorder="1" applyAlignment="1">
      <alignment horizontal="left" vertical="center" wrapText="1"/>
    </xf>
    <xf numFmtId="9" fontId="19" fillId="4" borderId="3" xfId="0" applyNumberFormat="1" applyFont="1" applyFill="1" applyBorder="1" applyAlignment="1">
      <alignment horizontal="center" vertical="center" wrapText="1"/>
    </xf>
    <xf numFmtId="2" fontId="19" fillId="4" borderId="0" xfId="0" applyNumberFormat="1" applyFont="1" applyFill="1"/>
    <xf numFmtId="0" fontId="19" fillId="4" borderId="3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left" vertical="center" wrapText="1"/>
    </xf>
    <xf numFmtId="0" fontId="26" fillId="7" borderId="12" xfId="0" applyFont="1" applyFill="1" applyBorder="1" applyAlignment="1">
      <alignment horizontal="left" vertical="center" wrapText="1"/>
    </xf>
    <xf numFmtId="4" fontId="26" fillId="7" borderId="7" xfId="0" applyNumberFormat="1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vertical="center" wrapText="1"/>
    </xf>
    <xf numFmtId="0" fontId="19" fillId="4" borderId="5" xfId="4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/>
    </xf>
    <xf numFmtId="9" fontId="19" fillId="4" borderId="5" xfId="0" applyNumberFormat="1" applyFont="1" applyFill="1" applyBorder="1" applyAlignment="1">
      <alignment horizontal="left" vertical="center" wrapText="1"/>
    </xf>
    <xf numFmtId="9" fontId="19" fillId="4" borderId="5" xfId="0" applyNumberFormat="1" applyFont="1" applyFill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9" fontId="19" fillId="0" borderId="4" xfId="0" applyNumberFormat="1" applyFont="1" applyBorder="1" applyAlignment="1">
      <alignment horizontal="left" vertical="center" wrapText="1"/>
    </xf>
    <xf numFmtId="9" fontId="19" fillId="0" borderId="4" xfId="0" applyNumberFormat="1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9" fontId="19" fillId="0" borderId="3" xfId="0" applyNumberFormat="1" applyFont="1" applyBorder="1" applyAlignment="1">
      <alignment horizontal="left" vertical="center" wrapText="1"/>
    </xf>
    <xf numFmtId="9" fontId="19" fillId="0" borderId="3" xfId="0" applyNumberFormat="1" applyFont="1" applyBorder="1" applyAlignment="1">
      <alignment horizontal="center" vertical="center" wrapText="1"/>
    </xf>
    <xf numFmtId="0" fontId="19" fillId="0" borderId="5" xfId="4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9" fontId="19" fillId="0" borderId="5" xfId="0" applyNumberFormat="1" applyFont="1" applyBorder="1" applyAlignment="1">
      <alignment horizontal="left" vertical="center" wrapText="1"/>
    </xf>
    <xf numFmtId="9" fontId="19" fillId="0" borderId="5" xfId="0" applyNumberFormat="1" applyFont="1" applyBorder="1" applyAlignment="1">
      <alignment horizontal="center" vertical="center" wrapText="1"/>
    </xf>
    <xf numFmtId="0" fontId="19" fillId="4" borderId="4" xfId="0" applyFont="1" applyFill="1" applyBorder="1" applyAlignment="1">
      <alignment vertical="center" wrapText="1"/>
    </xf>
    <xf numFmtId="0" fontId="19" fillId="4" borderId="4" xfId="4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/>
    </xf>
    <xf numFmtId="9" fontId="19" fillId="4" borderId="4" xfId="0" applyNumberFormat="1" applyFont="1" applyFill="1" applyBorder="1" applyAlignment="1">
      <alignment horizontal="left" vertical="center" wrapText="1"/>
    </xf>
    <xf numFmtId="9" fontId="19" fillId="4" borderId="4" xfId="0" applyNumberFormat="1" applyFont="1" applyFill="1" applyBorder="1" applyAlignment="1">
      <alignment horizontal="center" vertical="center" wrapText="1"/>
    </xf>
    <xf numFmtId="1" fontId="38" fillId="4" borderId="3" xfId="0" applyNumberFormat="1" applyFont="1" applyFill="1" applyBorder="1" applyAlignment="1">
      <alignment horizontal="center" vertical="center" wrapText="1"/>
    </xf>
    <xf numFmtId="1" fontId="38" fillId="4" borderId="3" xfId="0" applyNumberFormat="1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24" fillId="4" borderId="3" xfId="0" applyFont="1" applyFill="1" applyBorder="1" applyAlignment="1">
      <alignment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39" fillId="0" borderId="3" xfId="0" applyNumberFormat="1" applyFont="1" applyBorder="1" applyAlignment="1">
      <alignment horizontal="center" vertical="center" wrapText="1"/>
    </xf>
    <xf numFmtId="0" fontId="39" fillId="4" borderId="0" xfId="0" applyFont="1" applyFill="1"/>
    <xf numFmtId="4" fontId="17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wrapText="1"/>
    </xf>
    <xf numFmtId="0" fontId="26" fillId="7" borderId="8" xfId="0" applyFont="1" applyFill="1" applyBorder="1" applyAlignment="1">
      <alignment horizontal="left"/>
    </xf>
    <xf numFmtId="0" fontId="26" fillId="7" borderId="9" xfId="0" applyFont="1" applyFill="1" applyBorder="1" applyAlignment="1">
      <alignment horizontal="left"/>
    </xf>
    <xf numFmtId="4" fontId="26" fillId="7" borderId="9" xfId="0" applyNumberFormat="1" applyFont="1" applyFill="1" applyBorder="1" applyAlignment="1">
      <alignment horizontal="left"/>
    </xf>
    <xf numFmtId="0" fontId="26" fillId="7" borderId="6" xfId="0" applyFont="1" applyFill="1" applyBorder="1" applyAlignment="1">
      <alignment horizontal="left"/>
    </xf>
    <xf numFmtId="0" fontId="26" fillId="7" borderId="7" xfId="0" applyFont="1" applyFill="1" applyBorder="1" applyAlignment="1">
      <alignment horizontal="left"/>
    </xf>
    <xf numFmtId="4" fontId="26" fillId="7" borderId="7" xfId="0" applyNumberFormat="1" applyFont="1" applyFill="1" applyBorder="1" applyAlignment="1">
      <alignment horizontal="left"/>
    </xf>
    <xf numFmtId="0" fontId="17" fillId="4" borderId="4" xfId="0" applyFont="1" applyFill="1" applyBorder="1"/>
    <xf numFmtId="0" fontId="19" fillId="4" borderId="4" xfId="4" applyFont="1" applyFill="1" applyBorder="1" applyAlignment="1">
      <alignment horizontal="center" vertical="top"/>
    </xf>
    <xf numFmtId="0" fontId="19" fillId="4" borderId="4" xfId="0" applyFont="1" applyFill="1" applyBorder="1" applyAlignment="1">
      <alignment horizontal="left" vertical="top"/>
    </xf>
    <xf numFmtId="9" fontId="17" fillId="0" borderId="4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9" fontId="17" fillId="0" borderId="3" xfId="0" applyNumberFormat="1" applyFont="1" applyBorder="1" applyAlignment="1">
      <alignment horizontal="center" vertical="center"/>
    </xf>
    <xf numFmtId="0" fontId="19" fillId="4" borderId="5" xfId="4" applyFont="1" applyFill="1" applyBorder="1" applyAlignment="1">
      <alignment horizontal="center" vertical="top"/>
    </xf>
    <xf numFmtId="0" fontId="19" fillId="4" borderId="5" xfId="0" applyFont="1" applyFill="1" applyBorder="1" applyAlignment="1">
      <alignment horizontal="left" vertical="top"/>
    </xf>
    <xf numFmtId="0" fontId="19" fillId="4" borderId="3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3" fillId="4" borderId="4" xfId="0" applyFont="1" applyFill="1" applyBorder="1"/>
    <xf numFmtId="0" fontId="23" fillId="4" borderId="4" xfId="0" applyFont="1" applyFill="1" applyBorder="1" applyAlignment="1">
      <alignment horizontal="center" vertical="top"/>
    </xf>
    <xf numFmtId="0" fontId="23" fillId="0" borderId="4" xfId="0" applyFont="1" applyBorder="1" applyAlignment="1">
      <alignment horizontal="left" vertical="top"/>
    </xf>
    <xf numFmtId="9" fontId="23" fillId="0" borderId="4" xfId="0" applyNumberFormat="1" applyFont="1" applyBorder="1" applyAlignment="1">
      <alignment horizontal="center" vertical="center" wrapText="1"/>
    </xf>
    <xf numFmtId="0" fontId="23" fillId="4" borderId="3" xfId="0" applyFont="1" applyFill="1" applyBorder="1"/>
    <xf numFmtId="9" fontId="23" fillId="0" borderId="3" xfId="0" applyNumberFormat="1" applyFont="1" applyBorder="1" applyAlignment="1">
      <alignment horizontal="center" vertical="center" wrapText="1"/>
    </xf>
    <xf numFmtId="0" fontId="23" fillId="4" borderId="3" xfId="4" applyFont="1" applyFill="1" applyBorder="1" applyAlignment="1">
      <alignment horizontal="center" vertical="top"/>
    </xf>
    <xf numFmtId="0" fontId="23" fillId="4" borderId="5" xfId="0" applyFont="1" applyFill="1" applyBorder="1"/>
    <xf numFmtId="0" fontId="23" fillId="4" borderId="5" xfId="4" applyFont="1" applyFill="1" applyBorder="1" applyAlignment="1">
      <alignment horizontal="center" vertical="top"/>
    </xf>
    <xf numFmtId="0" fontId="23" fillId="4" borderId="5" xfId="0" applyFont="1" applyFill="1" applyBorder="1" applyAlignment="1">
      <alignment horizontal="left" vertical="top"/>
    </xf>
    <xf numFmtId="9" fontId="23" fillId="0" borderId="5" xfId="0" applyNumberFormat="1" applyFont="1" applyBorder="1" applyAlignment="1">
      <alignment horizontal="center" vertical="center" wrapText="1"/>
    </xf>
    <xf numFmtId="3" fontId="17" fillId="4" borderId="0" xfId="0" applyNumberFormat="1" applyFont="1" applyFill="1" applyAlignment="1">
      <alignment vertical="center"/>
    </xf>
    <xf numFmtId="3" fontId="17" fillId="4" borderId="0" xfId="0" applyNumberFormat="1" applyFont="1" applyFill="1" applyAlignment="1">
      <alignment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vertical="center" wrapText="1"/>
    </xf>
    <xf numFmtId="4" fontId="26" fillId="7" borderId="7" xfId="0" applyNumberFormat="1" applyFont="1" applyFill="1" applyBorder="1" applyAlignment="1">
      <alignment wrapText="1"/>
    </xf>
    <xf numFmtId="0" fontId="26" fillId="7" borderId="10" xfId="0" applyFont="1" applyFill="1" applyBorder="1" applyAlignment="1"/>
    <xf numFmtId="0" fontId="26" fillId="7" borderId="1" xfId="0" applyFont="1" applyFill="1" applyBorder="1" applyAlignment="1">
      <alignment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vertical="center" wrapText="1"/>
    </xf>
    <xf numFmtId="4" fontId="26" fillId="7" borderId="1" xfId="0" applyNumberFormat="1" applyFont="1" applyFill="1" applyBorder="1" applyAlignment="1">
      <alignment wrapText="1"/>
    </xf>
    <xf numFmtId="0" fontId="17" fillId="4" borderId="6" xfId="0" applyFont="1" applyFill="1" applyBorder="1"/>
    <xf numFmtId="49" fontId="19" fillId="4" borderId="3" xfId="0" applyNumberFormat="1" applyFont="1" applyFill="1" applyBorder="1" applyAlignment="1">
      <alignment horizontal="left" vertical="top" wrapText="1"/>
    </xf>
    <xf numFmtId="9" fontId="19" fillId="4" borderId="3" xfId="2" applyFont="1" applyFill="1" applyBorder="1" applyAlignment="1" applyProtection="1">
      <alignment horizontal="center" vertical="center"/>
    </xf>
    <xf numFmtId="4" fontId="19" fillId="4" borderId="3" xfId="0" applyNumberFormat="1" applyFont="1" applyFill="1" applyBorder="1" applyAlignment="1">
      <alignment horizontal="center" vertical="center"/>
    </xf>
    <xf numFmtId="3" fontId="19" fillId="4" borderId="3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0" fontId="19" fillId="0" borderId="3" xfId="0" applyFont="1" applyBorder="1" applyAlignment="1">
      <alignment horizontal="center" vertical="top"/>
    </xf>
    <xf numFmtId="0" fontId="19" fillId="0" borderId="3" xfId="0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9" fontId="19" fillId="0" borderId="3" xfId="2" applyFont="1" applyBorder="1" applyAlignment="1" applyProtection="1">
      <alignment horizontal="center" vertical="center"/>
    </xf>
    <xf numFmtId="0" fontId="19" fillId="0" borderId="3" xfId="0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 wrapText="1"/>
    </xf>
    <xf numFmtId="0" fontId="17" fillId="3" borderId="8" xfId="0" applyFont="1" applyFill="1" applyBorder="1"/>
    <xf numFmtId="0" fontId="19" fillId="3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vertical="center" wrapText="1"/>
    </xf>
    <xf numFmtId="49" fontId="19" fillId="3" borderId="3" xfId="0" applyNumberFormat="1" applyFont="1" applyFill="1" applyBorder="1" applyAlignment="1">
      <alignment horizontal="left" vertical="center" wrapText="1"/>
    </xf>
    <xf numFmtId="9" fontId="19" fillId="3" borderId="3" xfId="2" applyFont="1" applyFill="1" applyBorder="1" applyAlignment="1" applyProtection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49" fontId="19" fillId="4" borderId="4" xfId="0" applyNumberFormat="1" applyFont="1" applyFill="1" applyBorder="1" applyAlignment="1">
      <alignment horizontal="left" vertical="top" wrapText="1"/>
    </xf>
    <xf numFmtId="9" fontId="19" fillId="4" borderId="11" xfId="2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9" fontId="19" fillId="4" borderId="5" xfId="2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9" fontId="19" fillId="0" borderId="5" xfId="2" applyFont="1" applyBorder="1" applyAlignment="1" applyProtection="1">
      <alignment horizontal="center" vertical="center"/>
    </xf>
    <xf numFmtId="0" fontId="17" fillId="3" borderId="3" xfId="0" applyFont="1" applyFill="1" applyBorder="1"/>
    <xf numFmtId="0" fontId="19" fillId="3" borderId="3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left" vertical="top" wrapText="1"/>
    </xf>
    <xf numFmtId="49" fontId="19" fillId="3" borderId="3" xfId="0" applyNumberFormat="1" applyFont="1" applyFill="1" applyBorder="1" applyAlignment="1">
      <alignment horizontal="left" vertical="top" wrapText="1"/>
    </xf>
    <xf numFmtId="0" fontId="17" fillId="0" borderId="3" xfId="0" applyFont="1" applyBorder="1"/>
    <xf numFmtId="0" fontId="17" fillId="0" borderId="5" xfId="0" applyFont="1" applyBorder="1"/>
    <xf numFmtId="0" fontId="19" fillId="0" borderId="5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0" fontId="26" fillId="7" borderId="9" xfId="0" applyFont="1" applyFill="1" applyBorder="1" applyAlignment="1">
      <alignment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vertical="center" wrapText="1"/>
    </xf>
    <xf numFmtId="4" fontId="26" fillId="7" borderId="9" xfId="0" applyNumberFormat="1" applyFont="1" applyFill="1" applyBorder="1" applyAlignment="1">
      <alignment wrapText="1"/>
    </xf>
    <xf numFmtId="0" fontId="19" fillId="4" borderId="4" xfId="0" applyFont="1" applyFill="1" applyBorder="1" applyAlignment="1">
      <alignment horizontal="center" vertical="top"/>
    </xf>
    <xf numFmtId="0" fontId="19" fillId="4" borderId="4" xfId="0" applyFont="1" applyFill="1" applyBorder="1" applyAlignment="1">
      <alignment horizontal="left" vertical="top" wrapText="1"/>
    </xf>
    <xf numFmtId="0" fontId="19" fillId="4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vertical="center"/>
    </xf>
    <xf numFmtId="0" fontId="41" fillId="4" borderId="3" xfId="0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vertical="center"/>
    </xf>
    <xf numFmtId="49" fontId="19" fillId="4" borderId="3" xfId="0" applyNumberFormat="1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4" borderId="3" xfId="0" applyFont="1" applyFill="1" applyBorder="1"/>
    <xf numFmtId="0" fontId="19" fillId="0" borderId="3" xfId="0" applyFont="1" applyBorder="1"/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left" wrapText="1"/>
    </xf>
    <xf numFmtId="0" fontId="19" fillId="4" borderId="3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168" fontId="0" fillId="4" borderId="0" xfId="0" applyNumberFormat="1" applyFill="1" applyAlignment="1">
      <alignment horizontal="center" vertical="center" wrapText="1"/>
    </xf>
    <xf numFmtId="168" fontId="17" fillId="4" borderId="0" xfId="0" applyNumberFormat="1" applyFont="1" applyFill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168" fontId="23" fillId="7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19" fillId="4" borderId="3" xfId="4" applyFont="1" applyFill="1" applyBorder="1" applyAlignment="1">
      <alignment horizontal="center" vertical="top" wrapText="1"/>
    </xf>
    <xf numFmtId="9" fontId="0" fillId="4" borderId="3" xfId="0" applyNumberFormat="1" applyFill="1" applyBorder="1" applyAlignment="1">
      <alignment wrapText="1"/>
    </xf>
    <xf numFmtId="168" fontId="0" fillId="4" borderId="3" xfId="0" applyNumberForma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left"/>
    </xf>
    <xf numFmtId="0" fontId="26" fillId="7" borderId="1" xfId="0" applyFont="1" applyFill="1" applyBorder="1" applyAlignment="1">
      <alignment horizontal="left"/>
    </xf>
    <xf numFmtId="4" fontId="26" fillId="7" borderId="1" xfId="0" applyNumberFormat="1" applyFont="1" applyFill="1" applyBorder="1" applyAlignment="1">
      <alignment horizontal="left"/>
    </xf>
    <xf numFmtId="168" fontId="0" fillId="4" borderId="3" xfId="0" applyNumberFormat="1" applyFill="1" applyBorder="1" applyAlignment="1">
      <alignment wrapText="1"/>
    </xf>
    <xf numFmtId="0" fontId="0" fillId="4" borderId="0" xfId="0" applyFill="1" applyAlignment="1">
      <alignment horizontal="center" vertical="center"/>
    </xf>
    <xf numFmtId="166" fontId="0" fillId="4" borderId="0" xfId="1" applyNumberFormat="1" applyFont="1" applyFill="1" applyBorder="1" applyAlignment="1" applyProtection="1">
      <alignment vertical="center"/>
    </xf>
    <xf numFmtId="1" fontId="17" fillId="4" borderId="0" xfId="0" applyNumberFormat="1" applyFont="1" applyFill="1" applyAlignment="1">
      <alignment horizontal="center" vertical="center" wrapText="1"/>
    </xf>
    <xf numFmtId="49" fontId="23" fillId="7" borderId="3" xfId="0" applyNumberFormat="1" applyFont="1" applyFill="1" applyBorder="1" applyAlignment="1">
      <alignment horizontal="center" vertical="top" wrapText="1"/>
    </xf>
    <xf numFmtId="166" fontId="23" fillId="7" borderId="3" xfId="1" applyNumberFormat="1" applyFont="1" applyFill="1" applyBorder="1" applyAlignment="1" applyProtection="1">
      <alignment vertical="center" wrapText="1"/>
    </xf>
    <xf numFmtId="0" fontId="25" fillId="7" borderId="7" xfId="0" applyFont="1" applyFill="1" applyBorder="1" applyAlignment="1">
      <alignment horizontal="center" vertical="top" shrinkToFit="1"/>
    </xf>
    <xf numFmtId="0" fontId="25" fillId="7" borderId="7" xfId="0" applyFont="1" applyFill="1" applyBorder="1" applyAlignment="1">
      <alignment horizontal="left" vertical="top" shrinkToFit="1"/>
    </xf>
    <xf numFmtId="49" fontId="23" fillId="7" borderId="7" xfId="0" applyNumberFormat="1" applyFont="1" applyFill="1" applyBorder="1" applyAlignment="1">
      <alignment horizontal="center" vertical="top" wrapText="1"/>
    </xf>
    <xf numFmtId="166" fontId="25" fillId="7" borderId="7" xfId="1" applyNumberFormat="1" applyFont="1" applyFill="1" applyBorder="1" applyAlignment="1" applyProtection="1">
      <alignment vertical="center" shrinkToFit="1"/>
    </xf>
    <xf numFmtId="0" fontId="19" fillId="0" borderId="3" xfId="0" applyFont="1" applyBorder="1" applyAlignment="1">
      <alignment horizontal="left" vertical="top"/>
    </xf>
    <xf numFmtId="49" fontId="19" fillId="0" borderId="3" xfId="0" applyNumberFormat="1" applyFont="1" applyBorder="1" applyAlignment="1">
      <alignment horizontal="center" vertical="center" wrapText="1"/>
    </xf>
    <xf numFmtId="9" fontId="19" fillId="0" borderId="3" xfId="0" applyNumberFormat="1" applyFont="1" applyBorder="1" applyAlignment="1">
      <alignment horizontal="center" vertical="center"/>
    </xf>
    <xf numFmtId="166" fontId="19" fillId="0" borderId="3" xfId="1" applyNumberFormat="1" applyFont="1" applyBorder="1" applyAlignment="1" applyProtection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top"/>
    </xf>
    <xf numFmtId="49" fontId="19" fillId="0" borderId="4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/>
    </xf>
    <xf numFmtId="166" fontId="0" fillId="4" borderId="0" xfId="0" applyNumberFormat="1" applyFill="1"/>
    <xf numFmtId="0" fontId="42" fillId="0" borderId="3" xfId="0" applyFont="1" applyBorder="1" applyAlignment="1">
      <alignment horizontal="center" vertical="center"/>
    </xf>
    <xf numFmtId="0" fontId="25" fillId="7" borderId="7" xfId="0" applyFont="1" applyFill="1" applyBorder="1" applyAlignment="1">
      <alignment horizontal="left" vertical="center" shrinkToFit="1"/>
    </xf>
    <xf numFmtId="0" fontId="19" fillId="7" borderId="7" xfId="0" applyFont="1" applyFill="1" applyBorder="1" applyAlignment="1">
      <alignment horizontal="left" vertical="top" shrinkToFit="1"/>
    </xf>
    <xf numFmtId="0" fontId="0" fillId="4" borderId="3" xfId="0" applyFill="1" applyBorder="1" applyAlignment="1">
      <alignment horizontal="left" vertical="center" wrapText="1"/>
    </xf>
    <xf numFmtId="9" fontId="19" fillId="4" borderId="3" xfId="0" applyNumberFormat="1" applyFont="1" applyFill="1" applyBorder="1" applyAlignment="1">
      <alignment horizontal="center" vertical="center"/>
    </xf>
    <xf numFmtId="166" fontId="19" fillId="4" borderId="3" xfId="1" applyNumberFormat="1" applyFont="1" applyFill="1" applyBorder="1" applyAlignment="1" applyProtection="1">
      <alignment vertical="center"/>
    </xf>
    <xf numFmtId="166" fontId="0" fillId="0" borderId="3" xfId="1" applyNumberFormat="1" applyFont="1" applyBorder="1" applyAlignment="1" applyProtection="1">
      <alignment horizontal="center" vertical="center"/>
    </xf>
    <xf numFmtId="0" fontId="24" fillId="4" borderId="3" xfId="0" applyFont="1" applyFill="1" applyBorder="1" applyAlignment="1">
      <alignment horizontal="left" vertical="center"/>
    </xf>
    <xf numFmtId="166" fontId="0" fillId="0" borderId="3" xfId="1" applyNumberFormat="1" applyFont="1" applyBorder="1" applyAlignment="1" applyProtection="1">
      <alignment vertical="center"/>
    </xf>
    <xf numFmtId="0" fontId="0" fillId="4" borderId="3" xfId="0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 shrinkToFit="1"/>
    </xf>
    <xf numFmtId="0" fontId="23" fillId="4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top"/>
    </xf>
    <xf numFmtId="0" fontId="19" fillId="4" borderId="7" xfId="0" applyFont="1" applyFill="1" applyBorder="1" applyAlignment="1">
      <alignment horizontal="left" vertical="top"/>
    </xf>
    <xf numFmtId="0" fontId="19" fillId="4" borderId="12" xfId="0" applyFont="1" applyFill="1" applyBorder="1" applyAlignment="1">
      <alignment horizontal="left" vertical="top"/>
    </xf>
    <xf numFmtId="0" fontId="43" fillId="0" borderId="3" xfId="0" applyFont="1" applyBorder="1"/>
    <xf numFmtId="170" fontId="19" fillId="0" borderId="3" xfId="1" applyNumberFormat="1" applyFont="1" applyBorder="1" applyAlignment="1" applyProtection="1">
      <alignment vertical="center"/>
    </xf>
    <xf numFmtId="0" fontId="0" fillId="4" borderId="0" xfId="0" applyFill="1" applyAlignment="1">
      <alignment horizontal="center"/>
    </xf>
    <xf numFmtId="0" fontId="0" fillId="7" borderId="3" xfId="0" applyFont="1" applyFill="1" applyBorder="1" applyAlignment="1">
      <alignment horizontal="center" vertical="center"/>
    </xf>
    <xf numFmtId="49" fontId="23" fillId="7" borderId="3" xfId="0" applyNumberFormat="1" applyFont="1" applyFill="1" applyBorder="1" applyAlignment="1">
      <alignment horizontal="center" vertical="center" wrapText="1"/>
    </xf>
    <xf numFmtId="2" fontId="25" fillId="7" borderId="7" xfId="0" applyNumberFormat="1" applyFont="1" applyFill="1" applyBorder="1" applyAlignment="1">
      <alignment horizontal="left" vertical="center" wrapText="1"/>
    </xf>
    <xf numFmtId="0" fontId="36" fillId="7" borderId="6" xfId="0" applyFont="1" applyFill="1" applyBorder="1" applyAlignment="1">
      <alignment horizontal="left"/>
    </xf>
    <xf numFmtId="0" fontId="36" fillId="7" borderId="7" xfId="0" applyFont="1" applyFill="1" applyBorder="1" applyAlignment="1">
      <alignment horizontal="left"/>
    </xf>
    <xf numFmtId="9" fontId="0" fillId="4" borderId="3" xfId="0" applyNumberFormat="1" applyFill="1" applyBorder="1" applyAlignment="1">
      <alignment horizontal="center"/>
    </xf>
    <xf numFmtId="9" fontId="17" fillId="4" borderId="3" xfId="2" applyFont="1" applyFill="1" applyBorder="1" applyAlignment="1" applyProtection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left"/>
    </xf>
    <xf numFmtId="172" fontId="19" fillId="0" borderId="3" xfId="0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17" fillId="0" borderId="3" xfId="2" applyFont="1" applyBorder="1" applyAlignment="1" applyProtection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36" fillId="7" borderId="7" xfId="0" applyNumberFormat="1" applyFont="1" applyFill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172" fontId="19" fillId="0" borderId="3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1" fontId="19" fillId="4" borderId="3" xfId="0" applyNumberFormat="1" applyFont="1" applyFill="1" applyBorder="1" applyAlignment="1">
      <alignment horizontal="center" vertical="center"/>
    </xf>
    <xf numFmtId="0" fontId="19" fillId="0" borderId="3" xfId="4" applyFont="1" applyBorder="1" applyAlignment="1">
      <alignment horizontal="left" vertical="center" wrapText="1"/>
    </xf>
    <xf numFmtId="167" fontId="19" fillId="0" borderId="3" xfId="0" applyNumberFormat="1" applyFont="1" applyBorder="1" applyAlignment="1">
      <alignment horizontal="center" vertical="center"/>
    </xf>
    <xf numFmtId="49" fontId="19" fillId="4" borderId="3" xfId="0" applyNumberFormat="1" applyFont="1" applyFill="1" applyBorder="1" applyAlignment="1">
      <alignment wrapText="1"/>
    </xf>
    <xf numFmtId="0" fontId="23" fillId="4" borderId="3" xfId="0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horizontal="center" vertical="top"/>
    </xf>
    <xf numFmtId="0" fontId="23" fillId="3" borderId="3" xfId="0" applyFont="1" applyFill="1" applyBorder="1" applyAlignment="1">
      <alignment horizontal="center" vertical="top" wrapText="1"/>
    </xf>
    <xf numFmtId="9" fontId="0" fillId="3" borderId="3" xfId="0" applyNumberFormat="1" applyFill="1" applyBorder="1" applyAlignment="1">
      <alignment horizontal="center"/>
    </xf>
    <xf numFmtId="9" fontId="23" fillId="3" borderId="3" xfId="0" applyNumberFormat="1" applyFont="1" applyFill="1" applyBorder="1" applyAlignment="1">
      <alignment horizontal="left" vertical="top"/>
    </xf>
    <xf numFmtId="1" fontId="19" fillId="3" borderId="3" xfId="0" applyNumberFormat="1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left"/>
    </xf>
    <xf numFmtId="1" fontId="36" fillId="7" borderId="7" xfId="0" applyNumberFormat="1" applyFont="1" applyFill="1" applyBorder="1" applyAlignment="1">
      <alignment horizontal="left"/>
    </xf>
    <xf numFmtId="1" fontId="23" fillId="0" borderId="3" xfId="0" applyNumberFormat="1" applyFont="1" applyBorder="1" applyAlignment="1">
      <alignment horizontal="center" vertical="top"/>
    </xf>
    <xf numFmtId="1" fontId="19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19" fillId="0" borderId="3" xfId="0" applyFont="1" applyBorder="1" applyAlignment="1"/>
    <xf numFmtId="0" fontId="19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4" fillId="4" borderId="0" xfId="3" applyFont="1" applyFill="1" applyBorder="1" applyAlignment="1" applyProtection="1">
      <alignment wrapText="1"/>
    </xf>
    <xf numFmtId="0" fontId="0" fillId="4" borderId="0" xfId="0" applyFont="1" applyFill="1"/>
    <xf numFmtId="0" fontId="19" fillId="4" borderId="10" xfId="0" applyFont="1" applyFill="1" applyBorder="1" applyAlignment="1">
      <alignment horizontal="left" vertical="top" wrapText="1"/>
    </xf>
    <xf numFmtId="9" fontId="19" fillId="4" borderId="4" xfId="0" applyNumberFormat="1" applyFont="1" applyFill="1" applyBorder="1" applyAlignment="1">
      <alignment horizontal="center" vertical="center"/>
    </xf>
    <xf numFmtId="9" fontId="17" fillId="4" borderId="4" xfId="2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0" fillId="4" borderId="6" xfId="0" applyFont="1" applyFill="1" applyBorder="1" applyAlignment="1"/>
    <xf numFmtId="0" fontId="26" fillId="7" borderId="6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vertical="center" wrapText="1"/>
    </xf>
    <xf numFmtId="0" fontId="24" fillId="4" borderId="5" xfId="0" applyFont="1" applyFill="1" applyBorder="1" applyAlignment="1">
      <alignment vertical="center" wrapText="1"/>
    </xf>
    <xf numFmtId="9" fontId="17" fillId="4" borderId="5" xfId="2" applyFont="1" applyFill="1" applyBorder="1" applyAlignment="1" applyProtection="1">
      <alignment horizontal="center" vertical="center"/>
    </xf>
    <xf numFmtId="2" fontId="25" fillId="7" borderId="6" xfId="0" applyNumberFormat="1" applyFont="1" applyFill="1" applyBorder="1" applyAlignment="1">
      <alignment horizontal="left" vertical="center" wrapText="1"/>
    </xf>
    <xf numFmtId="9" fontId="17" fillId="4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Border="1"/>
    <xf numFmtId="4" fontId="17" fillId="4" borderId="3" xfId="0" applyNumberFormat="1" applyFont="1" applyFill="1" applyBorder="1"/>
    <xf numFmtId="2" fontId="17" fillId="4" borderId="0" xfId="0" applyNumberFormat="1" applyFont="1" applyFill="1"/>
    <xf numFmtId="173" fontId="17" fillId="4" borderId="0" xfId="0" applyNumberFormat="1" applyFont="1" applyFill="1"/>
    <xf numFmtId="0" fontId="2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2" fillId="4" borderId="0" xfId="3" applyFont="1" applyFill="1" applyBorder="1" applyAlignment="1" applyProtection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36" fillId="7" borderId="7" xfId="0" applyFont="1" applyFill="1" applyBorder="1" applyAlignment="1">
      <alignment horizontal="center" vertical="center"/>
    </xf>
    <xf numFmtId="2" fontId="36" fillId="7" borderId="7" xfId="0" applyNumberFormat="1" applyFont="1" applyFill="1" applyBorder="1" applyAlignment="1">
      <alignment horizontal="left"/>
    </xf>
    <xf numFmtId="3" fontId="17" fillId="7" borderId="7" xfId="0" applyNumberFormat="1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left" vertical="top"/>
    </xf>
    <xf numFmtId="0" fontId="23" fillId="8" borderId="1" xfId="0" applyFont="1" applyFill="1" applyBorder="1" applyAlignment="1">
      <alignment horizontal="left" vertical="top"/>
    </xf>
    <xf numFmtId="0" fontId="23" fillId="8" borderId="1" xfId="0" applyFont="1" applyFill="1" applyBorder="1" applyAlignment="1">
      <alignment horizontal="center" vertical="center"/>
    </xf>
    <xf numFmtId="2" fontId="23" fillId="8" borderId="1" xfId="0" applyNumberFormat="1" applyFont="1" applyFill="1" applyBorder="1" applyAlignment="1">
      <alignment horizontal="left" vertical="top"/>
    </xf>
    <xf numFmtId="3" fontId="17" fillId="8" borderId="1" xfId="0" applyNumberFormat="1" applyFont="1" applyFill="1" applyBorder="1" applyAlignment="1">
      <alignment horizontal="center" vertical="center"/>
    </xf>
    <xf numFmtId="9" fontId="23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9" fontId="17" fillId="4" borderId="0" xfId="2" applyFont="1" applyFill="1" applyBorder="1" applyAlignment="1" applyProtection="1">
      <alignment wrapText="1"/>
    </xf>
    <xf numFmtId="1" fontId="17" fillId="4" borderId="0" xfId="0" applyNumberFormat="1" applyFont="1" applyFill="1" applyAlignment="1">
      <alignment wrapText="1"/>
    </xf>
    <xf numFmtId="172" fontId="17" fillId="4" borderId="0" xfId="2" applyNumberFormat="1" applyFont="1" applyFill="1" applyBorder="1" applyAlignment="1" applyProtection="1"/>
    <xf numFmtId="174" fontId="17" fillId="4" borderId="0" xfId="0" applyNumberFormat="1" applyFont="1" applyFill="1"/>
    <xf numFmtId="0" fontId="23" fillId="8" borderId="6" xfId="0" applyFont="1" applyFill="1" applyBorder="1" applyAlignment="1">
      <alignment horizontal="left" vertical="top"/>
    </xf>
    <xf numFmtId="0" fontId="23" fillId="8" borderId="7" xfId="0" applyFont="1" applyFill="1" applyBorder="1" applyAlignment="1">
      <alignment horizontal="left" vertical="top"/>
    </xf>
    <xf numFmtId="0" fontId="23" fillId="8" borderId="7" xfId="0" applyFont="1" applyFill="1" applyBorder="1" applyAlignment="1">
      <alignment horizontal="center" vertical="center"/>
    </xf>
    <xf numFmtId="2" fontId="23" fillId="8" borderId="7" xfId="0" applyNumberFormat="1" applyFont="1" applyFill="1" applyBorder="1" applyAlignment="1">
      <alignment horizontal="left" vertical="top"/>
    </xf>
    <xf numFmtId="3" fontId="17" fillId="8" borderId="7" xfId="0" applyNumberFormat="1" applyFont="1" applyFill="1" applyBorder="1" applyAlignment="1">
      <alignment horizontal="center" vertical="center"/>
    </xf>
    <xf numFmtId="9" fontId="23" fillId="4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horizontal="center" vertical="center"/>
    </xf>
    <xf numFmtId="172" fontId="17" fillId="4" borderId="0" xfId="0" applyNumberFormat="1" applyFont="1" applyFill="1"/>
    <xf numFmtId="2" fontId="23" fillId="4" borderId="3" xfId="0" applyNumberFormat="1" applyFont="1" applyFill="1" applyBorder="1" applyAlignment="1">
      <alignment horizontal="center" vertical="top"/>
    </xf>
    <xf numFmtId="16" fontId="36" fillId="7" borderId="6" xfId="0" applyNumberFormat="1" applyFont="1" applyFill="1" applyBorder="1" applyAlignment="1">
      <alignment horizontal="left"/>
    </xf>
    <xf numFmtId="16" fontId="36" fillId="7" borderId="7" xfId="0" applyNumberFormat="1" applyFont="1" applyFill="1" applyBorder="1" applyAlignment="1">
      <alignment horizontal="left"/>
    </xf>
    <xf numFmtId="16" fontId="36" fillId="7" borderId="7" xfId="0" applyNumberFormat="1" applyFont="1" applyFill="1" applyBorder="1" applyAlignment="1">
      <alignment horizontal="center" vertical="center"/>
    </xf>
    <xf numFmtId="2" fontId="25" fillId="7" borderId="7" xfId="0" applyNumberFormat="1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left" vertical="center"/>
    </xf>
    <xf numFmtId="2" fontId="23" fillId="8" borderId="1" xfId="0" applyNumberFormat="1" applyFont="1" applyFill="1" applyBorder="1" applyAlignment="1">
      <alignment horizontal="left" vertical="center"/>
    </xf>
    <xf numFmtId="2" fontId="43" fillId="4" borderId="3" xfId="0" applyNumberFormat="1" applyFont="1" applyFill="1" applyBorder="1" applyAlignment="1">
      <alignment horizontal="center"/>
    </xf>
    <xf numFmtId="0" fontId="31" fillId="5" borderId="6" xfId="0" applyFont="1" applyFill="1" applyBorder="1" applyAlignment="1">
      <alignment horizontal="left" vertical="center"/>
    </xf>
    <xf numFmtId="0" fontId="31" fillId="5" borderId="7" xfId="0" applyFont="1" applyFill="1" applyBorder="1" applyAlignment="1">
      <alignment horizontal="left" vertical="center"/>
    </xf>
    <xf numFmtId="0" fontId="31" fillId="5" borderId="7" xfId="0" applyFont="1" applyFill="1" applyBorder="1" applyAlignment="1">
      <alignment horizontal="center" vertical="center"/>
    </xf>
    <xf numFmtId="2" fontId="31" fillId="5" borderId="7" xfId="0" applyNumberFormat="1" applyFont="1" applyFill="1" applyBorder="1" applyAlignment="1">
      <alignment horizontal="left" vertical="center"/>
    </xf>
    <xf numFmtId="3" fontId="17" fillId="5" borderId="7" xfId="0" applyNumberFormat="1" applyFont="1" applyFill="1" applyBorder="1" applyAlignment="1">
      <alignment horizontal="center" vertical="center"/>
    </xf>
    <xf numFmtId="3" fontId="19" fillId="4" borderId="3" xfId="0" applyNumberFormat="1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 vertical="center"/>
    </xf>
    <xf numFmtId="3" fontId="19" fillId="4" borderId="5" xfId="0" applyNumberFormat="1" applyFont="1" applyFill="1" applyBorder="1" applyAlignment="1">
      <alignment horizontal="left" vertical="center"/>
    </xf>
    <xf numFmtId="9" fontId="17" fillId="4" borderId="5" xfId="0" applyNumberFormat="1" applyFont="1" applyFill="1" applyBorder="1" applyAlignment="1">
      <alignment horizontal="center" vertical="center"/>
    </xf>
    <xf numFmtId="9" fontId="23" fillId="4" borderId="5" xfId="0" applyNumberFormat="1" applyFont="1" applyFill="1" applyBorder="1" applyAlignment="1">
      <alignment horizontal="center" vertical="center"/>
    </xf>
    <xf numFmtId="2" fontId="19" fillId="4" borderId="5" xfId="0" applyNumberFormat="1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left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top"/>
    </xf>
    <xf numFmtId="9" fontId="17" fillId="4" borderId="4" xfId="0" applyNumberFormat="1" applyFont="1" applyFill="1" applyBorder="1" applyAlignment="1">
      <alignment horizontal="center" vertical="center"/>
    </xf>
    <xf numFmtId="9" fontId="23" fillId="4" borderId="4" xfId="0" applyNumberFormat="1" applyFont="1" applyFill="1" applyBorder="1" applyAlignment="1">
      <alignment horizontal="center" vertical="center"/>
    </xf>
    <xf numFmtId="2" fontId="19" fillId="4" borderId="4" xfId="0" applyNumberFormat="1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2" fontId="25" fillId="7" borderId="6" xfId="0" applyNumberFormat="1" applyFont="1" applyFill="1" applyBorder="1" applyAlignment="1">
      <alignment vertical="center"/>
    </xf>
    <xf numFmtId="2" fontId="25" fillId="7" borderId="7" xfId="0" applyNumberFormat="1" applyFont="1" applyFill="1" applyBorder="1" applyAlignment="1">
      <alignment vertical="center"/>
    </xf>
    <xf numFmtId="2" fontId="25" fillId="7" borderId="12" xfId="0" applyNumberFormat="1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left" vertical="center"/>
    </xf>
    <xf numFmtId="9" fontId="19" fillId="4" borderId="3" xfId="0" applyNumberFormat="1" applyFont="1" applyFill="1" applyBorder="1" applyAlignment="1"/>
    <xf numFmtId="4" fontId="19" fillId="4" borderId="4" xfId="0" applyNumberFormat="1" applyFont="1" applyFill="1" applyBorder="1" applyAlignment="1">
      <alignment horizontal="center" vertical="center"/>
    </xf>
    <xf numFmtId="0" fontId="19" fillId="4" borderId="0" xfId="0" applyFont="1" applyFill="1" applyAlignment="1"/>
    <xf numFmtId="0" fontId="23" fillId="4" borderId="3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36" fillId="7" borderId="6" xfId="0" applyFont="1" applyFill="1" applyBorder="1" applyAlignment="1">
      <alignment vertical="center"/>
    </xf>
    <xf numFmtId="0" fontId="36" fillId="7" borderId="7" xfId="0" applyFont="1" applyFill="1" applyBorder="1" applyAlignment="1">
      <alignment vertical="center"/>
    </xf>
    <xf numFmtId="0" fontId="36" fillId="7" borderId="12" xfId="0" applyFont="1" applyFill="1" applyBorder="1" applyAlignment="1">
      <alignment vertical="center"/>
    </xf>
    <xf numFmtId="2" fontId="37" fillId="7" borderId="7" xfId="0" applyNumberFormat="1" applyFont="1" applyFill="1" applyBorder="1" applyAlignment="1">
      <alignment vertical="center"/>
    </xf>
    <xf numFmtId="2" fontId="19" fillId="7" borderId="6" xfId="0" applyNumberFormat="1" applyFont="1" applyFill="1" applyBorder="1" applyAlignment="1">
      <alignment vertical="center"/>
    </xf>
    <xf numFmtId="9" fontId="17" fillId="4" borderId="3" xfId="0" applyNumberFormat="1" applyFont="1" applyFill="1" applyBorder="1"/>
    <xf numFmtId="9" fontId="19" fillId="4" borderId="6" xfId="0" applyNumberFormat="1" applyFont="1" applyFill="1" applyBorder="1" applyAlignment="1">
      <alignment horizontal="center" vertical="center"/>
    </xf>
    <xf numFmtId="9" fontId="19" fillId="4" borderId="10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0" fontId="46" fillId="4" borderId="5" xfId="0" applyFont="1" applyFill="1" applyBorder="1" applyAlignment="1">
      <alignment horizontal="left" vertical="center" wrapText="1"/>
    </xf>
    <xf numFmtId="0" fontId="46" fillId="4" borderId="8" xfId="0" applyFont="1" applyFill="1" applyBorder="1" applyAlignment="1">
      <alignment horizontal="left" vertical="center" wrapText="1"/>
    </xf>
    <xf numFmtId="4" fontId="46" fillId="4" borderId="5" xfId="0" applyNumberFormat="1" applyFont="1" applyFill="1" applyBorder="1" applyAlignment="1">
      <alignment horizontal="left" vertical="center" wrapText="1"/>
    </xf>
    <xf numFmtId="9" fontId="19" fillId="4" borderId="3" xfId="2" applyFont="1" applyFill="1" applyBorder="1" applyAlignment="1" applyProtection="1"/>
    <xf numFmtId="9" fontId="19" fillId="4" borderId="8" xfId="0" applyNumberFormat="1" applyFont="1" applyFill="1" applyBorder="1" applyAlignment="1">
      <alignment horizontal="center" vertical="center"/>
    </xf>
    <xf numFmtId="0" fontId="47" fillId="7" borderId="6" xfId="0" applyFont="1" applyFill="1" applyBorder="1" applyAlignment="1">
      <alignment vertical="center"/>
    </xf>
    <xf numFmtId="0" fontId="47" fillId="7" borderId="7" xfId="0" applyFont="1" applyFill="1" applyBorder="1" applyAlignment="1">
      <alignment vertical="center"/>
    </xf>
    <xf numFmtId="0" fontId="47" fillId="7" borderId="12" xfId="0" applyFont="1" applyFill="1" applyBorder="1" applyAlignment="1">
      <alignment vertical="center"/>
    </xf>
    <xf numFmtId="9" fontId="17" fillId="4" borderId="3" xfId="2" applyFont="1" applyFill="1" applyBorder="1" applyAlignment="1" applyProtection="1">
      <alignment vertical="center"/>
    </xf>
    <xf numFmtId="0" fontId="43" fillId="4" borderId="3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left" vertical="center"/>
    </xf>
    <xf numFmtId="9" fontId="34" fillId="7" borderId="12" xfId="2" applyFont="1" applyFill="1" applyBorder="1" applyAlignment="1" applyProtection="1">
      <alignment horizontal="left" vertical="center"/>
    </xf>
    <xf numFmtId="0" fontId="17" fillId="7" borderId="6" xfId="0" applyFont="1" applyFill="1" applyBorder="1"/>
    <xf numFmtId="3" fontId="0" fillId="4" borderId="3" xfId="0" applyNumberFormat="1" applyFont="1" applyFill="1" applyBorder="1" applyAlignment="1">
      <alignment horizontal="center" vertical="center"/>
    </xf>
    <xf numFmtId="0" fontId="48" fillId="9" borderId="3" xfId="0" applyFont="1" applyFill="1" applyBorder="1" applyAlignment="1">
      <alignment horizontal="left" vertical="center" wrapText="1"/>
    </xf>
    <xf numFmtId="0" fontId="48" fillId="9" borderId="3" xfId="0" applyFont="1" applyFill="1" applyBorder="1" applyAlignment="1">
      <alignment vertical="center" wrapText="1"/>
    </xf>
    <xf numFmtId="4" fontId="48" fillId="9" borderId="3" xfId="0" applyNumberFormat="1" applyFont="1" applyFill="1" applyBorder="1" applyAlignment="1">
      <alignment vertical="center" wrapText="1"/>
    </xf>
    <xf numFmtId="0" fontId="48" fillId="9" borderId="3" xfId="0" applyFont="1" applyFill="1" applyBorder="1" applyAlignment="1">
      <alignment horizontal="center" vertical="center" wrapText="1"/>
    </xf>
    <xf numFmtId="0" fontId="49" fillId="4" borderId="3" xfId="0" applyFont="1" applyFill="1" applyBorder="1" applyAlignment="1">
      <alignment vertical="center" wrapText="1"/>
    </xf>
    <xf numFmtId="4" fontId="49" fillId="4" borderId="3" xfId="0" applyNumberFormat="1" applyFont="1" applyFill="1" applyBorder="1" applyAlignment="1">
      <alignment vertical="center" wrapText="1"/>
    </xf>
    <xf numFmtId="0" fontId="49" fillId="4" borderId="3" xfId="0" applyFont="1" applyFill="1" applyBorder="1" applyAlignment="1">
      <alignment horizontal="center" vertical="center" wrapText="1"/>
    </xf>
    <xf numFmtId="0" fontId="49" fillId="4" borderId="3" xfId="0" applyFont="1" applyFill="1" applyBorder="1" applyAlignment="1">
      <alignment horizontal="left" vertical="center" wrapText="1"/>
    </xf>
    <xf numFmtId="4" fontId="49" fillId="4" borderId="3" xfId="0" applyNumberFormat="1" applyFont="1" applyFill="1" applyBorder="1" applyAlignment="1">
      <alignment horizontal="left" vertical="center" wrapText="1"/>
    </xf>
    <xf numFmtId="0" fontId="49" fillId="4" borderId="4" xfId="0" applyFont="1" applyFill="1" applyBorder="1" applyAlignment="1">
      <alignment vertical="center" wrapText="1"/>
    </xf>
    <xf numFmtId="4" fontId="49" fillId="4" borderId="4" xfId="0" applyNumberFormat="1" applyFont="1" applyFill="1" applyBorder="1" applyAlignment="1">
      <alignment vertical="center" wrapText="1"/>
    </xf>
    <xf numFmtId="4" fontId="49" fillId="4" borderId="3" xfId="0" applyNumberFormat="1" applyFont="1" applyFill="1" applyBorder="1" applyAlignment="1">
      <alignment horizontal="center" vertical="center" wrapText="1"/>
    </xf>
    <xf numFmtId="4" fontId="48" fillId="9" borderId="3" xfId="0" applyNumberFormat="1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wrapText="1"/>
    </xf>
    <xf numFmtId="0" fontId="0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left" vertical="top"/>
    </xf>
    <xf numFmtId="0" fontId="34" fillId="7" borderId="9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left" vertical="top"/>
    </xf>
    <xf numFmtId="0" fontId="0" fillId="8" borderId="6" xfId="0" applyFill="1" applyBorder="1"/>
    <xf numFmtId="0" fontId="0" fillId="8" borderId="7" xfId="0" applyFill="1" applyBorder="1" applyAlignment="1">
      <alignment horizontal="center" vertical="center"/>
    </xf>
    <xf numFmtId="0" fontId="51" fillId="8" borderId="7" xfId="0" applyFont="1" applyFill="1" applyBorder="1"/>
    <xf numFmtId="0" fontId="0" fillId="8" borderId="7" xfId="0" applyFill="1" applyBorder="1"/>
    <xf numFmtId="0" fontId="24" fillId="8" borderId="7" xfId="0" applyFont="1" applyFill="1" applyBorder="1" applyAlignment="1">
      <alignment horizontal="center" wrapText="1"/>
    </xf>
    <xf numFmtId="9" fontId="0" fillId="4" borderId="3" xfId="0" applyNumberFormat="1" applyFill="1" applyBorder="1"/>
    <xf numFmtId="4" fontId="24" fillId="4" borderId="3" xfId="0" applyNumberFormat="1" applyFont="1" applyFill="1" applyBorder="1" applyAlignment="1">
      <alignment horizontal="center" wrapText="1"/>
    </xf>
    <xf numFmtId="0" fontId="24" fillId="4" borderId="3" xfId="0" applyFont="1" applyFill="1" applyBorder="1" applyAlignment="1">
      <alignment horizontal="center" wrapText="1"/>
    </xf>
    <xf numFmtId="9" fontId="0" fillId="0" borderId="3" xfId="0" applyNumberFormat="1" applyBorder="1"/>
    <xf numFmtId="165" fontId="0" fillId="4" borderId="3" xfId="1" applyFont="1" applyFill="1" applyBorder="1" applyAlignment="1" applyProtection="1">
      <alignment horizontal="center"/>
    </xf>
    <xf numFmtId="2" fontId="23" fillId="4" borderId="3" xfId="0" applyNumberFormat="1" applyFont="1" applyFill="1" applyBorder="1" applyAlignment="1">
      <alignment horizontal="center" vertical="top" wrapText="1"/>
    </xf>
    <xf numFmtId="49" fontId="23" fillId="4" borderId="3" xfId="0" applyNumberFormat="1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2" borderId="0" xfId="3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4" fillId="2" borderId="0" xfId="3" applyFont="1" applyFill="1" applyBorder="1" applyAlignment="1" applyProtection="1">
      <alignment horizontal="left" vertical="center"/>
    </xf>
    <xf numFmtId="2" fontId="16" fillId="2" borderId="0" xfId="0" applyNumberFormat="1" applyFont="1" applyFill="1" applyBorder="1" applyAlignment="1">
      <alignment horizontal="left" vertical="center" wrapText="1"/>
    </xf>
    <xf numFmtId="0" fontId="14" fillId="2" borderId="0" xfId="3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left"/>
    </xf>
    <xf numFmtId="0" fontId="10" fillId="2" borderId="0" xfId="3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center"/>
    </xf>
    <xf numFmtId="0" fontId="14" fillId="2" borderId="0" xfId="3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vertical="top"/>
    </xf>
    <xf numFmtId="0" fontId="13" fillId="2" borderId="0" xfId="3" applyFont="1" applyFill="1" applyBorder="1" applyAlignment="1" applyProtection="1">
      <alignment vertical="top" wrapText="1"/>
    </xf>
    <xf numFmtId="0" fontId="20" fillId="4" borderId="0" xfId="3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20" fillId="4" borderId="0" xfId="3" applyNumberFormat="1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20" fillId="4" borderId="1" xfId="3" applyFont="1" applyFill="1" applyBorder="1" applyAlignment="1" applyProtection="1">
      <alignment horizontal="center" vertical="center" wrapText="1"/>
    </xf>
    <xf numFmtId="0" fontId="25" fillId="7" borderId="6" xfId="0" applyFont="1" applyFill="1" applyBorder="1" applyAlignment="1">
      <alignment horizontal="left" vertical="center" shrinkToFit="1"/>
    </xf>
    <xf numFmtId="0" fontId="25" fillId="7" borderId="6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168" fontId="20" fillId="4" borderId="0" xfId="3" applyNumberFormat="1" applyFont="1" applyFill="1" applyBorder="1" applyAlignment="1" applyProtection="1">
      <alignment horizontal="center" vertical="center" wrapText="1"/>
    </xf>
    <xf numFmtId="0" fontId="20" fillId="4" borderId="0" xfId="3" applyFont="1" applyFill="1" applyBorder="1" applyAlignment="1" applyProtection="1">
      <alignment vertical="center" wrapText="1"/>
    </xf>
    <xf numFmtId="0" fontId="43" fillId="0" borderId="0" xfId="0" applyFont="1" applyAlignment="1">
      <alignment horizontal="left" vertical="center"/>
    </xf>
    <xf numFmtId="0" fontId="3" fillId="0" borderId="0" xfId="3" applyAlignment="1">
      <alignment horizontal="left"/>
    </xf>
  </cellXfs>
  <cellStyles count="5">
    <cellStyle name="Гиперссылка" xfId="3" builtinId="8"/>
    <cellStyle name="Обычный" xfId="0" builtinId="0"/>
    <cellStyle name="Пояснение" xfId="4" builtinId="53" customBuiltin="1"/>
    <cellStyle name="Процентный" xfId="2" builtinId="5"/>
    <cellStyle name="Финансовый" xfId="1" builtinId="3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6F9FC"/>
      <rgbColor rgb="FFF2F2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4D76B"/>
      <rgbColor rgb="FFFFFF9F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3" Type="http://schemas.openxmlformats.org/officeDocument/2006/relationships/image" Target="../media/image14.jpeg"/><Relationship Id="rId7" Type="http://schemas.openxmlformats.org/officeDocument/2006/relationships/image" Target="../media/image18.jpeg"/><Relationship Id="rId2" Type="http://schemas.openxmlformats.org/officeDocument/2006/relationships/image" Target="../media/image13.jpeg"/><Relationship Id="rId1" Type="http://schemas.openxmlformats.org/officeDocument/2006/relationships/image" Target="../media/image1.pn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jpeg"/><Relationship Id="rId1" Type="http://schemas.openxmlformats.org/officeDocument/2006/relationships/image" Target="../media/image1.pn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502560</xdr:colOff>
      <xdr:row>7</xdr:row>
      <xdr:rowOff>111960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2436120" cy="138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3960</xdr:colOff>
      <xdr:row>4</xdr:row>
      <xdr:rowOff>72000</xdr:rowOff>
    </xdr:to>
    <xdr:pic>
      <xdr:nvPicPr>
        <xdr:cNvPr id="225" name="Рисунок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324080" cy="86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99360</xdr:colOff>
      <xdr:row>1</xdr:row>
      <xdr:rowOff>223560</xdr:rowOff>
    </xdr:from>
    <xdr:to>
      <xdr:col>8</xdr:col>
      <xdr:colOff>109834</xdr:colOff>
      <xdr:row>3</xdr:row>
      <xdr:rowOff>27360</xdr:rowOff>
    </xdr:to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/>
      </xdr:nvSpPr>
      <xdr:spPr>
        <a:xfrm>
          <a:off x="6891840" y="385200"/>
          <a:ext cx="1408320" cy="24192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611640</xdr:colOff>
      <xdr:row>4</xdr:row>
      <xdr:rowOff>156240</xdr:rowOff>
    </xdr:to>
    <xdr:pic>
      <xdr:nvPicPr>
        <xdr:cNvPr id="227" name="Рисунок 1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216080" cy="99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1701000</xdr:colOff>
      <xdr:row>1</xdr:row>
      <xdr:rowOff>59400</xdr:rowOff>
    </xdr:from>
    <xdr:to>
      <xdr:col>5</xdr:col>
      <xdr:colOff>575640</xdr:colOff>
      <xdr:row>2</xdr:row>
      <xdr:rowOff>190080</xdr:rowOff>
    </xdr:to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SpPr/>
      </xdr:nvSpPr>
      <xdr:spPr>
        <a:xfrm>
          <a:off x="8181720" y="268920"/>
          <a:ext cx="1373760" cy="34020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585000</xdr:colOff>
      <xdr:row>4</xdr:row>
      <xdr:rowOff>72000</xdr:rowOff>
    </xdr:to>
    <xdr:pic>
      <xdr:nvPicPr>
        <xdr:cNvPr id="229" name="Рисунок 1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261080" cy="86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1417680</xdr:colOff>
      <xdr:row>1</xdr:row>
      <xdr:rowOff>124200</xdr:rowOff>
    </xdr:from>
    <xdr:to>
      <xdr:col>5</xdr:col>
      <xdr:colOff>927000</xdr:colOff>
      <xdr:row>2</xdr:row>
      <xdr:rowOff>105480</xdr:rowOff>
    </xdr:to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SpPr/>
      </xdr:nvSpPr>
      <xdr:spPr>
        <a:xfrm>
          <a:off x="7324200" y="285840"/>
          <a:ext cx="1021320" cy="21960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3960</xdr:colOff>
      <xdr:row>4</xdr:row>
      <xdr:rowOff>66600</xdr:rowOff>
    </xdr:to>
    <xdr:pic>
      <xdr:nvPicPr>
        <xdr:cNvPr id="231" name="Рисунок 1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414800" cy="857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851760</xdr:colOff>
      <xdr:row>1</xdr:row>
      <xdr:rowOff>120960</xdr:rowOff>
    </xdr:from>
    <xdr:to>
      <xdr:col>3</xdr:col>
      <xdr:colOff>2342520</xdr:colOff>
      <xdr:row>2</xdr:row>
      <xdr:rowOff>167400</xdr:rowOff>
    </xdr:to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SpPr/>
      </xdr:nvSpPr>
      <xdr:spPr>
        <a:xfrm>
          <a:off x="5266080" y="282600"/>
          <a:ext cx="1490760" cy="28476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3960</xdr:colOff>
      <xdr:row>4</xdr:row>
      <xdr:rowOff>72000</xdr:rowOff>
    </xdr:to>
    <xdr:pic>
      <xdr:nvPicPr>
        <xdr:cNvPr id="233" name="Рисунок 1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695600" cy="86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3644280</xdr:colOff>
      <xdr:row>1</xdr:row>
      <xdr:rowOff>233280</xdr:rowOff>
    </xdr:from>
    <xdr:to>
      <xdr:col>2</xdr:col>
      <xdr:colOff>4264635</xdr:colOff>
      <xdr:row>2</xdr:row>
      <xdr:rowOff>178560</xdr:rowOff>
    </xdr:to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SpPr/>
      </xdr:nvSpPr>
      <xdr:spPr>
        <a:xfrm>
          <a:off x="5335920" y="394920"/>
          <a:ext cx="782280" cy="18360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10440</xdr:colOff>
      <xdr:row>4</xdr:row>
      <xdr:rowOff>156240</xdr:rowOff>
    </xdr:to>
    <xdr:pic>
      <xdr:nvPicPr>
        <xdr:cNvPr id="235" name="Рисунок 1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461240" cy="99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501120</xdr:colOff>
      <xdr:row>1</xdr:row>
      <xdr:rowOff>122400</xdr:rowOff>
    </xdr:from>
    <xdr:to>
      <xdr:col>4</xdr:col>
      <xdr:colOff>1576440</xdr:colOff>
      <xdr:row>2</xdr:row>
      <xdr:rowOff>152280</xdr:rowOff>
    </xdr:to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SpPr/>
      </xdr:nvSpPr>
      <xdr:spPr>
        <a:xfrm>
          <a:off x="5973840" y="331920"/>
          <a:ext cx="1075320" cy="23940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  <xdr:twoCellAnchor editAs="oneCell">
    <xdr:from>
      <xdr:col>2</xdr:col>
      <xdr:colOff>160421</xdr:colOff>
      <xdr:row>0</xdr:row>
      <xdr:rowOff>60158</xdr:rowOff>
    </xdr:from>
    <xdr:to>
      <xdr:col>2</xdr:col>
      <xdr:colOff>1768592</xdr:colOff>
      <xdr:row>4</xdr:row>
      <xdr:rowOff>82026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5E4ACDC4-EEE1-449F-9049-D52D878996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534026" y="60158"/>
          <a:ext cx="1608171" cy="86407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20053</xdr:colOff>
      <xdr:row>0</xdr:row>
      <xdr:rowOff>20053</xdr:rowOff>
    </xdr:from>
    <xdr:to>
      <xdr:col>1</xdr:col>
      <xdr:colOff>461211</xdr:colOff>
      <xdr:row>4</xdr:row>
      <xdr:rowOff>92053</xdr:rowOff>
    </xdr:to>
    <xdr:pic>
      <xdr:nvPicPr>
        <xdr:cNvPr id="237" name="Рисунок 1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0053" y="20053"/>
          <a:ext cx="1052763" cy="8640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499680</xdr:colOff>
      <xdr:row>1</xdr:row>
      <xdr:rowOff>120960</xdr:rowOff>
    </xdr:from>
    <xdr:to>
      <xdr:col>6</xdr:col>
      <xdr:colOff>27360</xdr:colOff>
      <xdr:row>2</xdr:row>
      <xdr:rowOff>178560</xdr:rowOff>
    </xdr:to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SpPr/>
      </xdr:nvSpPr>
      <xdr:spPr>
        <a:xfrm>
          <a:off x="4742640" y="282600"/>
          <a:ext cx="1583640" cy="29592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7560</xdr:colOff>
      <xdr:row>4</xdr:row>
      <xdr:rowOff>149040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580400" cy="98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150840</xdr:colOff>
      <xdr:row>1</xdr:row>
      <xdr:rowOff>149760</xdr:rowOff>
    </xdr:from>
    <xdr:to>
      <xdr:col>4</xdr:col>
      <xdr:colOff>1077840</xdr:colOff>
      <xdr:row>2</xdr:row>
      <xdr:rowOff>188280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218640" y="359280"/>
          <a:ext cx="927000" cy="24804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60157</xdr:colOff>
      <xdr:row>0</xdr:row>
      <xdr:rowOff>0</xdr:rowOff>
    </xdr:from>
    <xdr:to>
      <xdr:col>1</xdr:col>
      <xdr:colOff>1012657</xdr:colOff>
      <xdr:row>4</xdr:row>
      <xdr:rowOff>149040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0157" y="0"/>
          <a:ext cx="1433763" cy="9912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36</xdr:row>
      <xdr:rowOff>38160</xdr:rowOff>
    </xdr:from>
    <xdr:to>
      <xdr:col>0</xdr:col>
      <xdr:colOff>418320</xdr:colOff>
      <xdr:row>36</xdr:row>
      <xdr:rowOff>266040</xdr:rowOff>
    </xdr:to>
    <xdr:pic>
      <xdr:nvPicPr>
        <xdr:cNvPr id="4" name="Рисунок 130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t="27091" b="27165"/>
        <a:stretch/>
      </xdr:blipFill>
      <xdr:spPr>
        <a:xfrm>
          <a:off x="57240" y="10039320"/>
          <a:ext cx="361080" cy="22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37</xdr:row>
      <xdr:rowOff>38160</xdr:rowOff>
    </xdr:from>
    <xdr:to>
      <xdr:col>0</xdr:col>
      <xdr:colOff>418320</xdr:colOff>
      <xdr:row>37</xdr:row>
      <xdr:rowOff>266040</xdr:rowOff>
    </xdr:to>
    <xdr:pic>
      <xdr:nvPicPr>
        <xdr:cNvPr id="5" name="Рисунок 130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t="27091" b="27165"/>
        <a:stretch/>
      </xdr:blipFill>
      <xdr:spPr>
        <a:xfrm>
          <a:off x="57240" y="10334520"/>
          <a:ext cx="361080" cy="22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38</xdr:row>
      <xdr:rowOff>38160</xdr:rowOff>
    </xdr:from>
    <xdr:to>
      <xdr:col>0</xdr:col>
      <xdr:colOff>418320</xdr:colOff>
      <xdr:row>38</xdr:row>
      <xdr:rowOff>266040</xdr:rowOff>
    </xdr:to>
    <xdr:pic>
      <xdr:nvPicPr>
        <xdr:cNvPr id="6" name="Рисунок 130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t="27091" b="27165"/>
        <a:stretch/>
      </xdr:blipFill>
      <xdr:spPr>
        <a:xfrm>
          <a:off x="57240" y="10629720"/>
          <a:ext cx="361080" cy="22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39</xdr:row>
      <xdr:rowOff>38160</xdr:rowOff>
    </xdr:from>
    <xdr:to>
      <xdr:col>0</xdr:col>
      <xdr:colOff>418320</xdr:colOff>
      <xdr:row>39</xdr:row>
      <xdr:rowOff>266040</xdr:rowOff>
    </xdr:to>
    <xdr:pic>
      <xdr:nvPicPr>
        <xdr:cNvPr id="7" name="Рисунок 130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t="27091" b="27165"/>
        <a:stretch/>
      </xdr:blipFill>
      <xdr:spPr>
        <a:xfrm>
          <a:off x="57240" y="10924920"/>
          <a:ext cx="361080" cy="22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40320</xdr:colOff>
      <xdr:row>41</xdr:row>
      <xdr:rowOff>40320</xdr:rowOff>
    </xdr:from>
    <xdr:to>
      <xdr:col>0</xdr:col>
      <xdr:colOff>446040</xdr:colOff>
      <xdr:row>41</xdr:row>
      <xdr:rowOff>256320</xdr:rowOff>
    </xdr:to>
    <xdr:pic>
      <xdr:nvPicPr>
        <xdr:cNvPr id="8" name="Рисунок 130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40320" y="1138428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41</xdr:row>
      <xdr:rowOff>241200</xdr:rowOff>
    </xdr:from>
    <xdr:to>
      <xdr:col>1</xdr:col>
      <xdr:colOff>243720</xdr:colOff>
      <xdr:row>42</xdr:row>
      <xdr:rowOff>161640</xdr:rowOff>
    </xdr:to>
    <xdr:pic>
      <xdr:nvPicPr>
        <xdr:cNvPr id="9" name="Рисунок 130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158516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42</xdr:row>
      <xdr:rowOff>240840</xdr:rowOff>
    </xdr:from>
    <xdr:to>
      <xdr:col>1</xdr:col>
      <xdr:colOff>243720</xdr:colOff>
      <xdr:row>43</xdr:row>
      <xdr:rowOff>161640</xdr:rowOff>
    </xdr:to>
    <xdr:pic>
      <xdr:nvPicPr>
        <xdr:cNvPr id="10" name="Рисунок 130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188036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43</xdr:row>
      <xdr:rowOff>240840</xdr:rowOff>
    </xdr:from>
    <xdr:to>
      <xdr:col>1</xdr:col>
      <xdr:colOff>243720</xdr:colOff>
      <xdr:row>44</xdr:row>
      <xdr:rowOff>161640</xdr:rowOff>
    </xdr:to>
    <xdr:pic>
      <xdr:nvPicPr>
        <xdr:cNvPr id="11" name="Рисунок 130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217556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47</xdr:row>
      <xdr:rowOff>107280</xdr:rowOff>
    </xdr:from>
    <xdr:to>
      <xdr:col>1</xdr:col>
      <xdr:colOff>243720</xdr:colOff>
      <xdr:row>48</xdr:row>
      <xdr:rowOff>161640</xdr:rowOff>
    </xdr:to>
    <xdr:pic>
      <xdr:nvPicPr>
        <xdr:cNvPr id="12" name="Рисунок 130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322316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48</xdr:row>
      <xdr:rowOff>241200</xdr:rowOff>
    </xdr:from>
    <xdr:to>
      <xdr:col>1</xdr:col>
      <xdr:colOff>243720</xdr:colOff>
      <xdr:row>49</xdr:row>
      <xdr:rowOff>161640</xdr:rowOff>
    </xdr:to>
    <xdr:pic>
      <xdr:nvPicPr>
        <xdr:cNvPr id="13" name="Рисунок 130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351872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49</xdr:row>
      <xdr:rowOff>240840</xdr:rowOff>
    </xdr:from>
    <xdr:to>
      <xdr:col>1</xdr:col>
      <xdr:colOff>243720</xdr:colOff>
      <xdr:row>50</xdr:row>
      <xdr:rowOff>161640</xdr:rowOff>
    </xdr:to>
    <xdr:pic>
      <xdr:nvPicPr>
        <xdr:cNvPr id="14" name="Рисунок 130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381392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52</xdr:row>
      <xdr:rowOff>107640</xdr:rowOff>
    </xdr:from>
    <xdr:to>
      <xdr:col>1</xdr:col>
      <xdr:colOff>243720</xdr:colOff>
      <xdr:row>53</xdr:row>
      <xdr:rowOff>161640</xdr:rowOff>
    </xdr:to>
    <xdr:pic>
      <xdr:nvPicPr>
        <xdr:cNvPr id="15" name="Рисунок 130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456632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53</xdr:row>
      <xdr:rowOff>240840</xdr:rowOff>
    </xdr:from>
    <xdr:to>
      <xdr:col>1</xdr:col>
      <xdr:colOff>243720</xdr:colOff>
      <xdr:row>54</xdr:row>
      <xdr:rowOff>161640</xdr:rowOff>
    </xdr:to>
    <xdr:pic>
      <xdr:nvPicPr>
        <xdr:cNvPr id="16" name="Рисунок 130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486152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54</xdr:row>
      <xdr:rowOff>240840</xdr:rowOff>
    </xdr:from>
    <xdr:to>
      <xdr:col>1</xdr:col>
      <xdr:colOff>243720</xdr:colOff>
      <xdr:row>55</xdr:row>
      <xdr:rowOff>161640</xdr:rowOff>
    </xdr:to>
    <xdr:pic>
      <xdr:nvPicPr>
        <xdr:cNvPr id="17" name="Рисунок 130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515672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352080</xdr:colOff>
      <xdr:row>55</xdr:row>
      <xdr:rowOff>241200</xdr:rowOff>
    </xdr:from>
    <xdr:to>
      <xdr:col>1</xdr:col>
      <xdr:colOff>243720</xdr:colOff>
      <xdr:row>56</xdr:row>
      <xdr:rowOff>161640</xdr:rowOff>
    </xdr:to>
    <xdr:pic>
      <xdr:nvPicPr>
        <xdr:cNvPr id="18" name="Рисунок 130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352080" y="15452280"/>
          <a:ext cx="40572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74880</xdr:colOff>
      <xdr:row>7</xdr:row>
      <xdr:rowOff>24840</xdr:rowOff>
    </xdr:from>
    <xdr:to>
      <xdr:col>0</xdr:col>
      <xdr:colOff>343080</xdr:colOff>
      <xdr:row>7</xdr:row>
      <xdr:rowOff>258840</xdr:rowOff>
    </xdr:to>
    <xdr:pic>
      <xdr:nvPicPr>
        <xdr:cNvPr id="19" name="Рисунок 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74880" y="1805760"/>
          <a:ext cx="268200" cy="234000"/>
        </a:xfrm>
        <a:prstGeom prst="rect">
          <a:avLst/>
        </a:prstGeom>
        <a:ln>
          <a:noFill/>
        </a:ln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0</xdr:col>
      <xdr:colOff>61920</xdr:colOff>
      <xdr:row>15</xdr:row>
      <xdr:rowOff>23760</xdr:rowOff>
    </xdr:from>
    <xdr:to>
      <xdr:col>0</xdr:col>
      <xdr:colOff>327960</xdr:colOff>
      <xdr:row>16</xdr:row>
      <xdr:rowOff>1197</xdr:rowOff>
    </xdr:to>
    <xdr:pic>
      <xdr:nvPicPr>
        <xdr:cNvPr id="20" name="Рисунок 2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61920" y="4071600"/>
          <a:ext cx="266040" cy="268200"/>
        </a:xfrm>
        <a:prstGeom prst="rect">
          <a:avLst/>
        </a:prstGeom>
        <a:ln>
          <a:noFill/>
        </a:ln>
        <a:scene3d>
          <a:camera prst="orthographicFront">
            <a:rot lat="0" lon="0" rev="5400000"/>
          </a:camera>
          <a:lightRig rig="threePt" dir="t"/>
        </a:scene3d>
      </xdr:spPr>
    </xdr:pic>
    <xdr:clientData/>
  </xdr:twoCellAnchor>
  <xdr:twoCellAnchor editAs="oneCell">
    <xdr:from>
      <xdr:col>0</xdr:col>
      <xdr:colOff>24840</xdr:colOff>
      <xdr:row>8</xdr:row>
      <xdr:rowOff>54360</xdr:rowOff>
    </xdr:from>
    <xdr:to>
      <xdr:col>0</xdr:col>
      <xdr:colOff>434160</xdr:colOff>
      <xdr:row>8</xdr:row>
      <xdr:rowOff>235800</xdr:rowOff>
    </xdr:to>
    <xdr:pic>
      <xdr:nvPicPr>
        <xdr:cNvPr id="21" name="Рисунок 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24840" y="2130480"/>
          <a:ext cx="40932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326880</xdr:colOff>
      <xdr:row>15</xdr:row>
      <xdr:rowOff>7920</xdr:rowOff>
    </xdr:from>
    <xdr:to>
      <xdr:col>1</xdr:col>
      <xdr:colOff>81000</xdr:colOff>
      <xdr:row>15</xdr:row>
      <xdr:rowOff>241920</xdr:rowOff>
    </xdr:to>
    <xdr:pic>
      <xdr:nvPicPr>
        <xdr:cNvPr id="22" name="Рисунок 28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326880" y="4055760"/>
          <a:ext cx="268200" cy="234000"/>
        </a:xfrm>
        <a:prstGeom prst="rect">
          <a:avLst/>
        </a:prstGeom>
        <a:ln>
          <a:noFill/>
        </a:ln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0</xdr:col>
      <xdr:colOff>73440</xdr:colOff>
      <xdr:row>9</xdr:row>
      <xdr:rowOff>7200</xdr:rowOff>
    </xdr:from>
    <xdr:to>
      <xdr:col>0</xdr:col>
      <xdr:colOff>409680</xdr:colOff>
      <xdr:row>9</xdr:row>
      <xdr:rowOff>262800</xdr:rowOff>
    </xdr:to>
    <xdr:pic>
      <xdr:nvPicPr>
        <xdr:cNvPr id="23" name="Рисунок 9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8" cstate="print"/>
        <a:stretch/>
      </xdr:blipFill>
      <xdr:spPr>
        <a:xfrm>
          <a:off x="73440" y="2378880"/>
          <a:ext cx="336240" cy="25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360720</xdr:colOff>
      <xdr:row>15</xdr:row>
      <xdr:rowOff>271800</xdr:rowOff>
    </xdr:from>
    <xdr:to>
      <xdr:col>1</xdr:col>
      <xdr:colOff>182880</xdr:colOff>
      <xdr:row>16</xdr:row>
      <xdr:rowOff>213480</xdr:rowOff>
    </xdr:to>
    <xdr:pic>
      <xdr:nvPicPr>
        <xdr:cNvPr id="24" name="Рисунок 2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9" cstate="print"/>
        <a:stretch/>
      </xdr:blipFill>
      <xdr:spPr>
        <a:xfrm>
          <a:off x="360720" y="4319640"/>
          <a:ext cx="336240" cy="237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73800</xdr:colOff>
      <xdr:row>11</xdr:row>
      <xdr:rowOff>21240</xdr:rowOff>
    </xdr:from>
    <xdr:to>
      <xdr:col>0</xdr:col>
      <xdr:colOff>371880</xdr:colOff>
      <xdr:row>11</xdr:row>
      <xdr:rowOff>276840</xdr:rowOff>
    </xdr:to>
    <xdr:pic>
      <xdr:nvPicPr>
        <xdr:cNvPr id="25" name="Рисунок 30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73800" y="2887920"/>
          <a:ext cx="298080" cy="25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73800</xdr:colOff>
      <xdr:row>12</xdr:row>
      <xdr:rowOff>21240</xdr:rowOff>
    </xdr:from>
    <xdr:to>
      <xdr:col>0</xdr:col>
      <xdr:colOff>371880</xdr:colOff>
      <xdr:row>12</xdr:row>
      <xdr:rowOff>276840</xdr:rowOff>
    </xdr:to>
    <xdr:pic>
      <xdr:nvPicPr>
        <xdr:cNvPr id="26" name="Рисунок 3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73800" y="3183480"/>
          <a:ext cx="298080" cy="25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73800</xdr:colOff>
      <xdr:row>13</xdr:row>
      <xdr:rowOff>21240</xdr:rowOff>
    </xdr:from>
    <xdr:to>
      <xdr:col>0</xdr:col>
      <xdr:colOff>371880</xdr:colOff>
      <xdr:row>13</xdr:row>
      <xdr:rowOff>276840</xdr:rowOff>
    </xdr:to>
    <xdr:pic>
      <xdr:nvPicPr>
        <xdr:cNvPr id="27" name="Рисунок 3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73800" y="3478680"/>
          <a:ext cx="298080" cy="25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73800</xdr:colOff>
      <xdr:row>14</xdr:row>
      <xdr:rowOff>21240</xdr:rowOff>
    </xdr:from>
    <xdr:to>
      <xdr:col>0</xdr:col>
      <xdr:colOff>371880</xdr:colOff>
      <xdr:row>14</xdr:row>
      <xdr:rowOff>276840</xdr:rowOff>
    </xdr:to>
    <xdr:pic>
      <xdr:nvPicPr>
        <xdr:cNvPr id="28" name="Рисунок 3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73800" y="3773880"/>
          <a:ext cx="298080" cy="25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32760</xdr:colOff>
      <xdr:row>26</xdr:row>
      <xdr:rowOff>26280</xdr:rowOff>
    </xdr:from>
    <xdr:to>
      <xdr:col>0</xdr:col>
      <xdr:colOff>384480</xdr:colOff>
      <xdr:row>26</xdr:row>
      <xdr:rowOff>273240</xdr:rowOff>
    </xdr:to>
    <xdr:pic>
      <xdr:nvPicPr>
        <xdr:cNvPr id="29" name="Рисунок 130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 t="13495" b="33463"/>
        <a:stretch/>
      </xdr:blipFill>
      <xdr:spPr>
        <a:xfrm>
          <a:off x="32760" y="7188840"/>
          <a:ext cx="351720" cy="24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32760</xdr:colOff>
      <xdr:row>27</xdr:row>
      <xdr:rowOff>26280</xdr:rowOff>
    </xdr:from>
    <xdr:to>
      <xdr:col>0</xdr:col>
      <xdr:colOff>384480</xdr:colOff>
      <xdr:row>27</xdr:row>
      <xdr:rowOff>273240</xdr:rowOff>
    </xdr:to>
    <xdr:pic>
      <xdr:nvPicPr>
        <xdr:cNvPr id="30" name="Рисунок 1307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 t="13495" b="33463"/>
        <a:stretch/>
      </xdr:blipFill>
      <xdr:spPr>
        <a:xfrm>
          <a:off x="32760" y="7484040"/>
          <a:ext cx="351720" cy="24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32760</xdr:colOff>
      <xdr:row>28</xdr:row>
      <xdr:rowOff>26280</xdr:rowOff>
    </xdr:from>
    <xdr:to>
      <xdr:col>0</xdr:col>
      <xdr:colOff>384480</xdr:colOff>
      <xdr:row>28</xdr:row>
      <xdr:rowOff>273240</xdr:rowOff>
    </xdr:to>
    <xdr:pic>
      <xdr:nvPicPr>
        <xdr:cNvPr id="31" name="Рисунок 1307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 t="13495" b="33463"/>
        <a:stretch/>
      </xdr:blipFill>
      <xdr:spPr>
        <a:xfrm>
          <a:off x="32760" y="7779600"/>
          <a:ext cx="351720" cy="24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32760</xdr:colOff>
      <xdr:row>29</xdr:row>
      <xdr:rowOff>0</xdr:rowOff>
    </xdr:from>
    <xdr:to>
      <xdr:col>0</xdr:col>
      <xdr:colOff>384480</xdr:colOff>
      <xdr:row>29</xdr:row>
      <xdr:rowOff>246960</xdr:rowOff>
    </xdr:to>
    <xdr:pic>
      <xdr:nvPicPr>
        <xdr:cNvPr id="32" name="Рисунок 1307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 t="13495" b="33463"/>
        <a:stretch/>
      </xdr:blipFill>
      <xdr:spPr>
        <a:xfrm>
          <a:off x="32760" y="8048520"/>
          <a:ext cx="351720" cy="24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1319760</xdr:colOff>
      <xdr:row>1</xdr:row>
      <xdr:rowOff>149760</xdr:rowOff>
    </xdr:from>
    <xdr:to>
      <xdr:col>4</xdr:col>
      <xdr:colOff>1077840</xdr:colOff>
      <xdr:row>2</xdr:row>
      <xdr:rowOff>188280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6247800" y="359280"/>
          <a:ext cx="1480680" cy="24804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  <xdr:twoCellAnchor editAs="oneCell">
    <xdr:from>
      <xdr:col>0</xdr:col>
      <xdr:colOff>101160</xdr:colOff>
      <xdr:row>19</xdr:row>
      <xdr:rowOff>37080</xdr:rowOff>
    </xdr:from>
    <xdr:to>
      <xdr:col>0</xdr:col>
      <xdr:colOff>392040</xdr:colOff>
      <xdr:row>19</xdr:row>
      <xdr:rowOff>255240</xdr:rowOff>
    </xdr:to>
    <xdr:pic>
      <xdr:nvPicPr>
        <xdr:cNvPr id="34" name="Рисунок 1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tretch/>
      </xdr:blipFill>
      <xdr:spPr>
        <a:xfrm>
          <a:off x="101160" y="5171040"/>
          <a:ext cx="290880" cy="218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101160</xdr:colOff>
      <xdr:row>20</xdr:row>
      <xdr:rowOff>37080</xdr:rowOff>
    </xdr:from>
    <xdr:to>
      <xdr:col>0</xdr:col>
      <xdr:colOff>392040</xdr:colOff>
      <xdr:row>20</xdr:row>
      <xdr:rowOff>255240</xdr:rowOff>
    </xdr:to>
    <xdr:pic>
      <xdr:nvPicPr>
        <xdr:cNvPr id="35" name="Рисунок 39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tretch/>
      </xdr:blipFill>
      <xdr:spPr>
        <a:xfrm>
          <a:off x="101160" y="5466240"/>
          <a:ext cx="290880" cy="218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101160</xdr:colOff>
      <xdr:row>21</xdr:row>
      <xdr:rowOff>37080</xdr:rowOff>
    </xdr:from>
    <xdr:to>
      <xdr:col>0</xdr:col>
      <xdr:colOff>392040</xdr:colOff>
      <xdr:row>21</xdr:row>
      <xdr:rowOff>255240</xdr:rowOff>
    </xdr:to>
    <xdr:pic>
      <xdr:nvPicPr>
        <xdr:cNvPr id="36" name="Рисунок 40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tretch/>
      </xdr:blipFill>
      <xdr:spPr>
        <a:xfrm>
          <a:off x="101160" y="5761440"/>
          <a:ext cx="290880" cy="218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101160</xdr:colOff>
      <xdr:row>22</xdr:row>
      <xdr:rowOff>37080</xdr:rowOff>
    </xdr:from>
    <xdr:to>
      <xdr:col>0</xdr:col>
      <xdr:colOff>392040</xdr:colOff>
      <xdr:row>22</xdr:row>
      <xdr:rowOff>255240</xdr:rowOff>
    </xdr:to>
    <xdr:pic>
      <xdr:nvPicPr>
        <xdr:cNvPr id="37" name="Рисунок 4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tretch/>
      </xdr:blipFill>
      <xdr:spPr>
        <a:xfrm>
          <a:off x="101160" y="6056640"/>
          <a:ext cx="290880" cy="218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101160</xdr:colOff>
      <xdr:row>23</xdr:row>
      <xdr:rowOff>37080</xdr:rowOff>
    </xdr:from>
    <xdr:to>
      <xdr:col>0</xdr:col>
      <xdr:colOff>392040</xdr:colOff>
      <xdr:row>23</xdr:row>
      <xdr:rowOff>255240</xdr:rowOff>
    </xdr:to>
    <xdr:pic>
      <xdr:nvPicPr>
        <xdr:cNvPr id="38" name="Рисунок 4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tretch/>
      </xdr:blipFill>
      <xdr:spPr>
        <a:xfrm>
          <a:off x="101160" y="6351840"/>
          <a:ext cx="290880" cy="21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596520</xdr:colOff>
      <xdr:row>4</xdr:row>
      <xdr:rowOff>100800</xdr:rowOff>
    </xdr:to>
    <xdr:pic>
      <xdr:nvPicPr>
        <xdr:cNvPr id="39" name="Рисунок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251720" cy="86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403560</xdr:colOff>
      <xdr:row>1</xdr:row>
      <xdr:rowOff>134640</xdr:rowOff>
    </xdr:from>
    <xdr:to>
      <xdr:col>3</xdr:col>
      <xdr:colOff>1794600</xdr:colOff>
      <xdr:row>2</xdr:row>
      <xdr:rowOff>186840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5333400" y="325080"/>
          <a:ext cx="1391040" cy="24264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97200</xdr:colOff>
      <xdr:row>4</xdr:row>
      <xdr:rowOff>156240</xdr:rowOff>
    </xdr:to>
    <xdr:pic>
      <xdr:nvPicPr>
        <xdr:cNvPr id="41" name="Рисунок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559520" cy="99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2571840</xdr:colOff>
      <xdr:row>1</xdr:row>
      <xdr:rowOff>138600</xdr:rowOff>
    </xdr:from>
    <xdr:to>
      <xdr:col>4</xdr:col>
      <xdr:colOff>657720</xdr:colOff>
      <xdr:row>2</xdr:row>
      <xdr:rowOff>168480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7360200" y="348120"/>
          <a:ext cx="1371960" cy="23940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733680</xdr:colOff>
      <xdr:row>4</xdr:row>
      <xdr:rowOff>105985</xdr:rowOff>
    </xdr:to>
    <xdr:pic>
      <xdr:nvPicPr>
        <xdr:cNvPr id="43" name="Рисунок 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550160" cy="856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1102320</xdr:colOff>
      <xdr:row>2</xdr:row>
      <xdr:rowOff>24840</xdr:rowOff>
    </xdr:from>
    <xdr:to>
      <xdr:col>3</xdr:col>
      <xdr:colOff>2453760</xdr:colOff>
      <xdr:row>3</xdr:row>
      <xdr:rowOff>104346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6263280" y="424800"/>
          <a:ext cx="1351440" cy="26928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705600</xdr:colOff>
      <xdr:row>4</xdr:row>
      <xdr:rowOff>128880</xdr:rowOff>
    </xdr:to>
    <xdr:pic>
      <xdr:nvPicPr>
        <xdr:cNvPr id="45" name="Рисунок 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249560" cy="852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8</xdr:row>
      <xdr:rowOff>28440</xdr:rowOff>
    </xdr:from>
    <xdr:to>
      <xdr:col>0</xdr:col>
      <xdr:colOff>370800</xdr:colOff>
      <xdr:row>8</xdr:row>
      <xdr:rowOff>427680</xdr:rowOff>
    </xdr:to>
    <xdr:pic>
      <xdr:nvPicPr>
        <xdr:cNvPr id="46" name="Рисунок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13428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9</xdr:row>
      <xdr:rowOff>9360</xdr:rowOff>
    </xdr:from>
    <xdr:to>
      <xdr:col>0</xdr:col>
      <xdr:colOff>361440</xdr:colOff>
      <xdr:row>9</xdr:row>
      <xdr:rowOff>408600</xdr:rowOff>
    </xdr:to>
    <xdr:pic>
      <xdr:nvPicPr>
        <xdr:cNvPr id="47" name="Рисунок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7521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10</xdr:row>
      <xdr:rowOff>19080</xdr:rowOff>
    </xdr:from>
    <xdr:to>
      <xdr:col>0</xdr:col>
      <xdr:colOff>361440</xdr:colOff>
      <xdr:row>10</xdr:row>
      <xdr:rowOff>418320</xdr:rowOff>
    </xdr:to>
    <xdr:pic>
      <xdr:nvPicPr>
        <xdr:cNvPr id="48" name="Рисунок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21906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11</xdr:row>
      <xdr:rowOff>28440</xdr:rowOff>
    </xdr:from>
    <xdr:to>
      <xdr:col>0</xdr:col>
      <xdr:colOff>370800</xdr:colOff>
      <xdr:row>11</xdr:row>
      <xdr:rowOff>427680</xdr:rowOff>
    </xdr:to>
    <xdr:pic>
      <xdr:nvPicPr>
        <xdr:cNvPr id="49" name="Рисунок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26287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12</xdr:row>
      <xdr:rowOff>9360</xdr:rowOff>
    </xdr:from>
    <xdr:to>
      <xdr:col>0</xdr:col>
      <xdr:colOff>361440</xdr:colOff>
      <xdr:row>12</xdr:row>
      <xdr:rowOff>408600</xdr:rowOff>
    </xdr:to>
    <xdr:pic>
      <xdr:nvPicPr>
        <xdr:cNvPr id="50" name="Рисунок 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30380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13</xdr:row>
      <xdr:rowOff>19080</xdr:rowOff>
    </xdr:from>
    <xdr:to>
      <xdr:col>0</xdr:col>
      <xdr:colOff>361440</xdr:colOff>
      <xdr:row>13</xdr:row>
      <xdr:rowOff>418320</xdr:rowOff>
    </xdr:to>
    <xdr:pic>
      <xdr:nvPicPr>
        <xdr:cNvPr id="51" name="Рисунок 1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34765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14</xdr:row>
      <xdr:rowOff>28440</xdr:rowOff>
    </xdr:from>
    <xdr:to>
      <xdr:col>0</xdr:col>
      <xdr:colOff>370800</xdr:colOff>
      <xdr:row>14</xdr:row>
      <xdr:rowOff>427680</xdr:rowOff>
    </xdr:to>
    <xdr:pic>
      <xdr:nvPicPr>
        <xdr:cNvPr id="52" name="Рисунок 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39146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15</xdr:row>
      <xdr:rowOff>9360</xdr:rowOff>
    </xdr:from>
    <xdr:to>
      <xdr:col>0</xdr:col>
      <xdr:colOff>361440</xdr:colOff>
      <xdr:row>15</xdr:row>
      <xdr:rowOff>408600</xdr:rowOff>
    </xdr:to>
    <xdr:pic>
      <xdr:nvPicPr>
        <xdr:cNvPr id="53" name="Рисунок 1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43239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16</xdr:row>
      <xdr:rowOff>19080</xdr:rowOff>
    </xdr:from>
    <xdr:to>
      <xdr:col>0</xdr:col>
      <xdr:colOff>361440</xdr:colOff>
      <xdr:row>16</xdr:row>
      <xdr:rowOff>418320</xdr:rowOff>
    </xdr:to>
    <xdr:pic>
      <xdr:nvPicPr>
        <xdr:cNvPr id="54" name="Рисунок 1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47624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17</xdr:row>
      <xdr:rowOff>28440</xdr:rowOff>
    </xdr:from>
    <xdr:to>
      <xdr:col>0</xdr:col>
      <xdr:colOff>370800</xdr:colOff>
      <xdr:row>17</xdr:row>
      <xdr:rowOff>427680</xdr:rowOff>
    </xdr:to>
    <xdr:pic>
      <xdr:nvPicPr>
        <xdr:cNvPr id="55" name="Рисунок 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52002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18</xdr:row>
      <xdr:rowOff>9360</xdr:rowOff>
    </xdr:from>
    <xdr:to>
      <xdr:col>0</xdr:col>
      <xdr:colOff>361440</xdr:colOff>
      <xdr:row>18</xdr:row>
      <xdr:rowOff>408600</xdr:rowOff>
    </xdr:to>
    <xdr:pic>
      <xdr:nvPicPr>
        <xdr:cNvPr id="56" name="Рисунок 1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56098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19</xdr:row>
      <xdr:rowOff>19080</xdr:rowOff>
    </xdr:from>
    <xdr:to>
      <xdr:col>0</xdr:col>
      <xdr:colOff>361440</xdr:colOff>
      <xdr:row>19</xdr:row>
      <xdr:rowOff>418320</xdr:rowOff>
    </xdr:to>
    <xdr:pic>
      <xdr:nvPicPr>
        <xdr:cNvPr id="57" name="Рисунок 1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60483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20</xdr:row>
      <xdr:rowOff>28440</xdr:rowOff>
    </xdr:from>
    <xdr:to>
      <xdr:col>0</xdr:col>
      <xdr:colOff>370800</xdr:colOff>
      <xdr:row>20</xdr:row>
      <xdr:rowOff>427680</xdr:rowOff>
    </xdr:to>
    <xdr:pic>
      <xdr:nvPicPr>
        <xdr:cNvPr id="58" name="Рисунок 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64861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21</xdr:row>
      <xdr:rowOff>9360</xdr:rowOff>
    </xdr:from>
    <xdr:to>
      <xdr:col>0</xdr:col>
      <xdr:colOff>361440</xdr:colOff>
      <xdr:row>21</xdr:row>
      <xdr:rowOff>408600</xdr:rowOff>
    </xdr:to>
    <xdr:pic>
      <xdr:nvPicPr>
        <xdr:cNvPr id="59" name="Рисунок 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68958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22</xdr:row>
      <xdr:rowOff>19080</xdr:rowOff>
    </xdr:from>
    <xdr:to>
      <xdr:col>0</xdr:col>
      <xdr:colOff>361440</xdr:colOff>
      <xdr:row>22</xdr:row>
      <xdr:rowOff>418320</xdr:rowOff>
    </xdr:to>
    <xdr:pic>
      <xdr:nvPicPr>
        <xdr:cNvPr id="60" name="Рисунок 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73342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21</xdr:row>
      <xdr:rowOff>28440</xdr:rowOff>
    </xdr:from>
    <xdr:to>
      <xdr:col>0</xdr:col>
      <xdr:colOff>370800</xdr:colOff>
      <xdr:row>21</xdr:row>
      <xdr:rowOff>427680</xdr:rowOff>
    </xdr:to>
    <xdr:pic>
      <xdr:nvPicPr>
        <xdr:cNvPr id="61" name="Рисунок 1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69148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22</xdr:row>
      <xdr:rowOff>9360</xdr:rowOff>
    </xdr:from>
    <xdr:to>
      <xdr:col>0</xdr:col>
      <xdr:colOff>361440</xdr:colOff>
      <xdr:row>22</xdr:row>
      <xdr:rowOff>408600</xdr:rowOff>
    </xdr:to>
    <xdr:pic>
      <xdr:nvPicPr>
        <xdr:cNvPr id="62" name="Рисунок 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73245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23</xdr:row>
      <xdr:rowOff>19080</xdr:rowOff>
    </xdr:from>
    <xdr:to>
      <xdr:col>0</xdr:col>
      <xdr:colOff>361440</xdr:colOff>
      <xdr:row>23</xdr:row>
      <xdr:rowOff>418320</xdr:rowOff>
    </xdr:to>
    <xdr:pic>
      <xdr:nvPicPr>
        <xdr:cNvPr id="63" name="Рисунок 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77626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22</xdr:row>
      <xdr:rowOff>28440</xdr:rowOff>
    </xdr:from>
    <xdr:to>
      <xdr:col>0</xdr:col>
      <xdr:colOff>370800</xdr:colOff>
      <xdr:row>22</xdr:row>
      <xdr:rowOff>427680</xdr:rowOff>
    </xdr:to>
    <xdr:pic>
      <xdr:nvPicPr>
        <xdr:cNvPr id="64" name="Рисунок 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73436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23</xdr:row>
      <xdr:rowOff>9360</xdr:rowOff>
    </xdr:from>
    <xdr:to>
      <xdr:col>0</xdr:col>
      <xdr:colOff>361440</xdr:colOff>
      <xdr:row>23</xdr:row>
      <xdr:rowOff>408600</xdr:rowOff>
    </xdr:to>
    <xdr:pic>
      <xdr:nvPicPr>
        <xdr:cNvPr id="65" name="Рисунок 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77529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24</xdr:row>
      <xdr:rowOff>19080</xdr:rowOff>
    </xdr:from>
    <xdr:to>
      <xdr:col>0</xdr:col>
      <xdr:colOff>361440</xdr:colOff>
      <xdr:row>24</xdr:row>
      <xdr:rowOff>418320</xdr:rowOff>
    </xdr:to>
    <xdr:pic>
      <xdr:nvPicPr>
        <xdr:cNvPr id="66" name="Рисунок 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81914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28</xdr:row>
      <xdr:rowOff>28440</xdr:rowOff>
    </xdr:from>
    <xdr:to>
      <xdr:col>0</xdr:col>
      <xdr:colOff>370800</xdr:colOff>
      <xdr:row>28</xdr:row>
      <xdr:rowOff>427680</xdr:rowOff>
    </xdr:to>
    <xdr:pic>
      <xdr:nvPicPr>
        <xdr:cNvPr id="67" name="Рисунок 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94579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29</xdr:row>
      <xdr:rowOff>9360</xdr:rowOff>
    </xdr:from>
    <xdr:to>
      <xdr:col>0</xdr:col>
      <xdr:colOff>361440</xdr:colOff>
      <xdr:row>29</xdr:row>
      <xdr:rowOff>408600</xdr:rowOff>
    </xdr:to>
    <xdr:pic>
      <xdr:nvPicPr>
        <xdr:cNvPr id="68" name="Рисунок 1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98676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30</xdr:row>
      <xdr:rowOff>19080</xdr:rowOff>
    </xdr:from>
    <xdr:to>
      <xdr:col>0</xdr:col>
      <xdr:colOff>361440</xdr:colOff>
      <xdr:row>30</xdr:row>
      <xdr:rowOff>418320</xdr:rowOff>
    </xdr:to>
    <xdr:pic>
      <xdr:nvPicPr>
        <xdr:cNvPr id="69" name="Рисунок 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03060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30</xdr:row>
      <xdr:rowOff>28440</xdr:rowOff>
    </xdr:from>
    <xdr:to>
      <xdr:col>0</xdr:col>
      <xdr:colOff>370800</xdr:colOff>
      <xdr:row>30</xdr:row>
      <xdr:rowOff>427680</xdr:rowOff>
    </xdr:to>
    <xdr:pic>
      <xdr:nvPicPr>
        <xdr:cNvPr id="70" name="Рисунок 1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103154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31</xdr:row>
      <xdr:rowOff>9360</xdr:rowOff>
    </xdr:from>
    <xdr:to>
      <xdr:col>0</xdr:col>
      <xdr:colOff>361440</xdr:colOff>
      <xdr:row>31</xdr:row>
      <xdr:rowOff>408600</xdr:rowOff>
    </xdr:to>
    <xdr:pic>
      <xdr:nvPicPr>
        <xdr:cNvPr id="71" name="Рисунок 1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07247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32</xdr:row>
      <xdr:rowOff>19080</xdr:rowOff>
    </xdr:from>
    <xdr:to>
      <xdr:col>0</xdr:col>
      <xdr:colOff>361440</xdr:colOff>
      <xdr:row>32</xdr:row>
      <xdr:rowOff>418320</xdr:rowOff>
    </xdr:to>
    <xdr:pic>
      <xdr:nvPicPr>
        <xdr:cNvPr id="72" name="Рисунок 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11632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34</xdr:row>
      <xdr:rowOff>19080</xdr:rowOff>
    </xdr:from>
    <xdr:to>
      <xdr:col>0</xdr:col>
      <xdr:colOff>361440</xdr:colOff>
      <xdr:row>34</xdr:row>
      <xdr:rowOff>418320</xdr:rowOff>
    </xdr:to>
    <xdr:pic>
      <xdr:nvPicPr>
        <xdr:cNvPr id="73" name="Рисунок 1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17918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34</xdr:row>
      <xdr:rowOff>28440</xdr:rowOff>
    </xdr:from>
    <xdr:to>
      <xdr:col>0</xdr:col>
      <xdr:colOff>370800</xdr:colOff>
      <xdr:row>34</xdr:row>
      <xdr:rowOff>427680</xdr:rowOff>
    </xdr:to>
    <xdr:pic>
      <xdr:nvPicPr>
        <xdr:cNvPr id="74" name="Рисунок 1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118011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35</xdr:row>
      <xdr:rowOff>9360</xdr:rowOff>
    </xdr:from>
    <xdr:to>
      <xdr:col>0</xdr:col>
      <xdr:colOff>361440</xdr:colOff>
      <xdr:row>35</xdr:row>
      <xdr:rowOff>408600</xdr:rowOff>
    </xdr:to>
    <xdr:pic>
      <xdr:nvPicPr>
        <xdr:cNvPr id="75" name="Рисунок 1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22108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36</xdr:row>
      <xdr:rowOff>19080</xdr:rowOff>
    </xdr:from>
    <xdr:to>
      <xdr:col>0</xdr:col>
      <xdr:colOff>361440</xdr:colOff>
      <xdr:row>36</xdr:row>
      <xdr:rowOff>418320</xdr:rowOff>
    </xdr:to>
    <xdr:pic>
      <xdr:nvPicPr>
        <xdr:cNvPr id="76" name="Рисунок 1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26489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37</xdr:row>
      <xdr:rowOff>19080</xdr:rowOff>
    </xdr:from>
    <xdr:to>
      <xdr:col>0</xdr:col>
      <xdr:colOff>361440</xdr:colOff>
      <xdr:row>37</xdr:row>
      <xdr:rowOff>418320</xdr:rowOff>
    </xdr:to>
    <xdr:pic>
      <xdr:nvPicPr>
        <xdr:cNvPr id="77" name="Рисунок 1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30777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37</xdr:row>
      <xdr:rowOff>28440</xdr:rowOff>
    </xdr:from>
    <xdr:to>
      <xdr:col>0</xdr:col>
      <xdr:colOff>370800</xdr:colOff>
      <xdr:row>37</xdr:row>
      <xdr:rowOff>427680</xdr:rowOff>
    </xdr:to>
    <xdr:pic>
      <xdr:nvPicPr>
        <xdr:cNvPr id="78" name="Рисунок 1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130870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38</xdr:row>
      <xdr:rowOff>9360</xdr:rowOff>
    </xdr:from>
    <xdr:to>
      <xdr:col>0</xdr:col>
      <xdr:colOff>361440</xdr:colOff>
      <xdr:row>38</xdr:row>
      <xdr:rowOff>408600</xdr:rowOff>
    </xdr:to>
    <xdr:pic>
      <xdr:nvPicPr>
        <xdr:cNvPr id="79" name="Рисунок 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34967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39</xdr:row>
      <xdr:rowOff>19080</xdr:rowOff>
    </xdr:from>
    <xdr:to>
      <xdr:col>0</xdr:col>
      <xdr:colOff>361440</xdr:colOff>
      <xdr:row>39</xdr:row>
      <xdr:rowOff>418320</xdr:rowOff>
    </xdr:to>
    <xdr:pic>
      <xdr:nvPicPr>
        <xdr:cNvPr id="80" name="Рисунок 1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39348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40</xdr:row>
      <xdr:rowOff>19080</xdr:rowOff>
    </xdr:from>
    <xdr:to>
      <xdr:col>0</xdr:col>
      <xdr:colOff>361440</xdr:colOff>
      <xdr:row>40</xdr:row>
      <xdr:rowOff>418320</xdr:rowOff>
    </xdr:to>
    <xdr:pic>
      <xdr:nvPicPr>
        <xdr:cNvPr id="81" name="Рисунок 1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43636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40</xdr:row>
      <xdr:rowOff>28440</xdr:rowOff>
    </xdr:from>
    <xdr:to>
      <xdr:col>0</xdr:col>
      <xdr:colOff>370800</xdr:colOff>
      <xdr:row>40</xdr:row>
      <xdr:rowOff>427680</xdr:rowOff>
    </xdr:to>
    <xdr:pic>
      <xdr:nvPicPr>
        <xdr:cNvPr id="82" name="Рисунок 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143730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41</xdr:row>
      <xdr:rowOff>9360</xdr:rowOff>
    </xdr:from>
    <xdr:to>
      <xdr:col>0</xdr:col>
      <xdr:colOff>361440</xdr:colOff>
      <xdr:row>41</xdr:row>
      <xdr:rowOff>408600</xdr:rowOff>
    </xdr:to>
    <xdr:pic>
      <xdr:nvPicPr>
        <xdr:cNvPr id="83" name="Рисунок 1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47823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42</xdr:row>
      <xdr:rowOff>19080</xdr:rowOff>
    </xdr:from>
    <xdr:to>
      <xdr:col>0</xdr:col>
      <xdr:colOff>361440</xdr:colOff>
      <xdr:row>42</xdr:row>
      <xdr:rowOff>418320</xdr:rowOff>
    </xdr:to>
    <xdr:pic>
      <xdr:nvPicPr>
        <xdr:cNvPr id="84" name="Рисунок 1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52208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43</xdr:row>
      <xdr:rowOff>19080</xdr:rowOff>
    </xdr:from>
    <xdr:to>
      <xdr:col>0</xdr:col>
      <xdr:colOff>361440</xdr:colOff>
      <xdr:row>43</xdr:row>
      <xdr:rowOff>418320</xdr:rowOff>
    </xdr:to>
    <xdr:pic>
      <xdr:nvPicPr>
        <xdr:cNvPr id="85" name="Рисунок 1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56495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43</xdr:row>
      <xdr:rowOff>28440</xdr:rowOff>
    </xdr:from>
    <xdr:to>
      <xdr:col>0</xdr:col>
      <xdr:colOff>370800</xdr:colOff>
      <xdr:row>43</xdr:row>
      <xdr:rowOff>427680</xdr:rowOff>
    </xdr:to>
    <xdr:pic>
      <xdr:nvPicPr>
        <xdr:cNvPr id="86" name="Рисунок 1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156589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44</xdr:row>
      <xdr:rowOff>9360</xdr:rowOff>
    </xdr:from>
    <xdr:to>
      <xdr:col>0</xdr:col>
      <xdr:colOff>361440</xdr:colOff>
      <xdr:row>44</xdr:row>
      <xdr:rowOff>408600</xdr:rowOff>
    </xdr:to>
    <xdr:pic>
      <xdr:nvPicPr>
        <xdr:cNvPr id="87" name="Рисунок 1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60682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45</xdr:row>
      <xdr:rowOff>19080</xdr:rowOff>
    </xdr:from>
    <xdr:to>
      <xdr:col>0</xdr:col>
      <xdr:colOff>361440</xdr:colOff>
      <xdr:row>45</xdr:row>
      <xdr:rowOff>418320</xdr:rowOff>
    </xdr:to>
    <xdr:pic>
      <xdr:nvPicPr>
        <xdr:cNvPr id="88" name="Рисунок 1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650672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46</xdr:row>
      <xdr:rowOff>19080</xdr:rowOff>
    </xdr:from>
    <xdr:to>
      <xdr:col>0</xdr:col>
      <xdr:colOff>361440</xdr:colOff>
      <xdr:row>46</xdr:row>
      <xdr:rowOff>418320</xdr:rowOff>
    </xdr:to>
    <xdr:pic>
      <xdr:nvPicPr>
        <xdr:cNvPr id="89" name="Рисунок 1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69354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46</xdr:row>
      <xdr:rowOff>28440</xdr:rowOff>
    </xdr:from>
    <xdr:to>
      <xdr:col>0</xdr:col>
      <xdr:colOff>370800</xdr:colOff>
      <xdr:row>46</xdr:row>
      <xdr:rowOff>427680</xdr:rowOff>
    </xdr:to>
    <xdr:pic>
      <xdr:nvPicPr>
        <xdr:cNvPr id="90" name="Рисунок 1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169448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47</xdr:row>
      <xdr:rowOff>9360</xdr:rowOff>
    </xdr:from>
    <xdr:to>
      <xdr:col>0</xdr:col>
      <xdr:colOff>361440</xdr:colOff>
      <xdr:row>47</xdr:row>
      <xdr:rowOff>408600</xdr:rowOff>
    </xdr:to>
    <xdr:pic>
      <xdr:nvPicPr>
        <xdr:cNvPr id="91" name="Рисунок 1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73541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48</xdr:row>
      <xdr:rowOff>19080</xdr:rowOff>
    </xdr:from>
    <xdr:to>
      <xdr:col>0</xdr:col>
      <xdr:colOff>361440</xdr:colOff>
      <xdr:row>48</xdr:row>
      <xdr:rowOff>418320</xdr:rowOff>
    </xdr:to>
    <xdr:pic>
      <xdr:nvPicPr>
        <xdr:cNvPr id="92" name="Рисунок 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77926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49</xdr:row>
      <xdr:rowOff>19080</xdr:rowOff>
    </xdr:from>
    <xdr:to>
      <xdr:col>0</xdr:col>
      <xdr:colOff>361440</xdr:colOff>
      <xdr:row>49</xdr:row>
      <xdr:rowOff>418320</xdr:rowOff>
    </xdr:to>
    <xdr:pic>
      <xdr:nvPicPr>
        <xdr:cNvPr id="93" name="Рисунок 1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822104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104760</xdr:colOff>
      <xdr:row>49</xdr:row>
      <xdr:rowOff>28440</xdr:rowOff>
    </xdr:from>
    <xdr:to>
      <xdr:col>0</xdr:col>
      <xdr:colOff>370800</xdr:colOff>
      <xdr:row>49</xdr:row>
      <xdr:rowOff>427680</xdr:rowOff>
    </xdr:to>
    <xdr:pic>
      <xdr:nvPicPr>
        <xdr:cNvPr id="94" name="Рисунок 1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1823040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50</xdr:row>
      <xdr:rowOff>9360</xdr:rowOff>
    </xdr:from>
    <xdr:to>
      <xdr:col>0</xdr:col>
      <xdr:colOff>361440</xdr:colOff>
      <xdr:row>50</xdr:row>
      <xdr:rowOff>408600</xdr:rowOff>
    </xdr:to>
    <xdr:pic>
      <xdr:nvPicPr>
        <xdr:cNvPr id="95" name="Рисунок 1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864008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51</xdr:row>
      <xdr:rowOff>19080</xdr:rowOff>
    </xdr:from>
    <xdr:to>
      <xdr:col>0</xdr:col>
      <xdr:colOff>361440</xdr:colOff>
      <xdr:row>51</xdr:row>
      <xdr:rowOff>418320</xdr:rowOff>
    </xdr:to>
    <xdr:pic>
      <xdr:nvPicPr>
        <xdr:cNvPr id="96" name="Рисунок 1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90785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54</xdr:row>
      <xdr:rowOff>19080</xdr:rowOff>
    </xdr:from>
    <xdr:to>
      <xdr:col>0</xdr:col>
      <xdr:colOff>408960</xdr:colOff>
      <xdr:row>54</xdr:row>
      <xdr:rowOff>427680</xdr:rowOff>
    </xdr:to>
    <xdr:pic>
      <xdr:nvPicPr>
        <xdr:cNvPr id="97" name="Рисунок 3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20364480"/>
          <a:ext cx="342360" cy="40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55</xdr:row>
      <xdr:rowOff>19080</xdr:rowOff>
    </xdr:from>
    <xdr:to>
      <xdr:col>0</xdr:col>
      <xdr:colOff>408960</xdr:colOff>
      <xdr:row>55</xdr:row>
      <xdr:rowOff>428040</xdr:rowOff>
    </xdr:to>
    <xdr:pic>
      <xdr:nvPicPr>
        <xdr:cNvPr id="98" name="Рисунок 3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20792880"/>
          <a:ext cx="34236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56</xdr:row>
      <xdr:rowOff>19080</xdr:rowOff>
    </xdr:from>
    <xdr:to>
      <xdr:col>0</xdr:col>
      <xdr:colOff>408960</xdr:colOff>
      <xdr:row>56</xdr:row>
      <xdr:rowOff>427680</xdr:rowOff>
    </xdr:to>
    <xdr:pic>
      <xdr:nvPicPr>
        <xdr:cNvPr id="99" name="Рисунок 3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21221640"/>
          <a:ext cx="342360" cy="40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53</xdr:row>
      <xdr:rowOff>19080</xdr:rowOff>
    </xdr:from>
    <xdr:to>
      <xdr:col>0</xdr:col>
      <xdr:colOff>408960</xdr:colOff>
      <xdr:row>53</xdr:row>
      <xdr:rowOff>428040</xdr:rowOff>
    </xdr:to>
    <xdr:pic>
      <xdr:nvPicPr>
        <xdr:cNvPr id="100" name="Рисунок 3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19935720"/>
          <a:ext cx="34236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32</xdr:row>
      <xdr:rowOff>19080</xdr:rowOff>
    </xdr:from>
    <xdr:to>
      <xdr:col>0</xdr:col>
      <xdr:colOff>408960</xdr:colOff>
      <xdr:row>32</xdr:row>
      <xdr:rowOff>427680</xdr:rowOff>
    </xdr:to>
    <xdr:pic>
      <xdr:nvPicPr>
        <xdr:cNvPr id="101" name="Рисунок 3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11163240"/>
          <a:ext cx="342360" cy="40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31</xdr:row>
      <xdr:rowOff>19080</xdr:rowOff>
    </xdr:from>
    <xdr:to>
      <xdr:col>0</xdr:col>
      <xdr:colOff>408960</xdr:colOff>
      <xdr:row>31</xdr:row>
      <xdr:rowOff>428040</xdr:rowOff>
    </xdr:to>
    <xdr:pic>
      <xdr:nvPicPr>
        <xdr:cNvPr id="102" name="Рисунок 3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10734480"/>
          <a:ext cx="34236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30</xdr:row>
      <xdr:rowOff>19080</xdr:rowOff>
    </xdr:from>
    <xdr:to>
      <xdr:col>0</xdr:col>
      <xdr:colOff>408960</xdr:colOff>
      <xdr:row>30</xdr:row>
      <xdr:rowOff>427680</xdr:rowOff>
    </xdr:to>
    <xdr:pic>
      <xdr:nvPicPr>
        <xdr:cNvPr id="103" name="Рисунок 3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10306080"/>
          <a:ext cx="342360" cy="40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24</xdr:row>
      <xdr:rowOff>19080</xdr:rowOff>
    </xdr:from>
    <xdr:to>
      <xdr:col>0</xdr:col>
      <xdr:colOff>408960</xdr:colOff>
      <xdr:row>24</xdr:row>
      <xdr:rowOff>427680</xdr:rowOff>
    </xdr:to>
    <xdr:pic>
      <xdr:nvPicPr>
        <xdr:cNvPr id="104" name="Рисунок 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8191440"/>
          <a:ext cx="342360" cy="40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23</xdr:row>
      <xdr:rowOff>19080</xdr:rowOff>
    </xdr:from>
    <xdr:to>
      <xdr:col>0</xdr:col>
      <xdr:colOff>408960</xdr:colOff>
      <xdr:row>23</xdr:row>
      <xdr:rowOff>428040</xdr:rowOff>
    </xdr:to>
    <xdr:pic>
      <xdr:nvPicPr>
        <xdr:cNvPr id="105" name="Рисунок 3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7762680"/>
          <a:ext cx="34236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22</xdr:row>
      <xdr:rowOff>19080</xdr:rowOff>
    </xdr:from>
    <xdr:to>
      <xdr:col>0</xdr:col>
      <xdr:colOff>408960</xdr:colOff>
      <xdr:row>22</xdr:row>
      <xdr:rowOff>427680</xdr:rowOff>
    </xdr:to>
    <xdr:pic>
      <xdr:nvPicPr>
        <xdr:cNvPr id="106" name="Рисунок 3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7334280"/>
          <a:ext cx="342360" cy="40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21</xdr:row>
      <xdr:rowOff>19080</xdr:rowOff>
    </xdr:from>
    <xdr:to>
      <xdr:col>0</xdr:col>
      <xdr:colOff>408960</xdr:colOff>
      <xdr:row>21</xdr:row>
      <xdr:rowOff>428040</xdr:rowOff>
    </xdr:to>
    <xdr:pic>
      <xdr:nvPicPr>
        <xdr:cNvPr id="107" name="Рисунок 3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6905520"/>
          <a:ext cx="34236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20</xdr:row>
      <xdr:rowOff>19080</xdr:rowOff>
    </xdr:from>
    <xdr:to>
      <xdr:col>0</xdr:col>
      <xdr:colOff>408960</xdr:colOff>
      <xdr:row>20</xdr:row>
      <xdr:rowOff>428040</xdr:rowOff>
    </xdr:to>
    <xdr:pic>
      <xdr:nvPicPr>
        <xdr:cNvPr id="108" name="Рисунок 3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66600" y="6476760"/>
          <a:ext cx="34236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52</xdr:row>
      <xdr:rowOff>19080</xdr:rowOff>
    </xdr:from>
    <xdr:to>
      <xdr:col>0</xdr:col>
      <xdr:colOff>361440</xdr:colOff>
      <xdr:row>52</xdr:row>
      <xdr:rowOff>418320</xdr:rowOff>
    </xdr:to>
    <xdr:pic>
      <xdr:nvPicPr>
        <xdr:cNvPr id="109" name="Рисунок 1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5400" y="19506960"/>
          <a:ext cx="26604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58</xdr:row>
      <xdr:rowOff>19080</xdr:rowOff>
    </xdr:from>
    <xdr:to>
      <xdr:col>0</xdr:col>
      <xdr:colOff>351720</xdr:colOff>
      <xdr:row>58</xdr:row>
      <xdr:rowOff>389880</xdr:rowOff>
    </xdr:to>
    <xdr:pic>
      <xdr:nvPicPr>
        <xdr:cNvPr id="110" name="Picture 1485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76320" y="21850200"/>
          <a:ext cx="275400" cy="37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59</xdr:row>
      <xdr:rowOff>19080</xdr:rowOff>
    </xdr:from>
    <xdr:to>
      <xdr:col>0</xdr:col>
      <xdr:colOff>351720</xdr:colOff>
      <xdr:row>59</xdr:row>
      <xdr:rowOff>389880</xdr:rowOff>
    </xdr:to>
    <xdr:pic>
      <xdr:nvPicPr>
        <xdr:cNvPr id="111" name="Picture 1485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76320" y="22278960"/>
          <a:ext cx="275400" cy="37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60</xdr:row>
      <xdr:rowOff>19080</xdr:rowOff>
    </xdr:from>
    <xdr:to>
      <xdr:col>0</xdr:col>
      <xdr:colOff>351720</xdr:colOff>
      <xdr:row>60</xdr:row>
      <xdr:rowOff>389880</xdr:rowOff>
    </xdr:to>
    <xdr:pic>
      <xdr:nvPicPr>
        <xdr:cNvPr id="112" name="Picture 1485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76320" y="22707360"/>
          <a:ext cx="275400" cy="37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62</xdr:row>
      <xdr:rowOff>47520</xdr:rowOff>
    </xdr:from>
    <xdr:to>
      <xdr:col>0</xdr:col>
      <xdr:colOff>408960</xdr:colOff>
      <xdr:row>62</xdr:row>
      <xdr:rowOff>418320</xdr:rowOff>
    </xdr:to>
    <xdr:pic>
      <xdr:nvPicPr>
        <xdr:cNvPr id="113" name="Рисунок 84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66600" y="23593320"/>
          <a:ext cx="342360" cy="37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63</xdr:row>
      <xdr:rowOff>47520</xdr:rowOff>
    </xdr:from>
    <xdr:to>
      <xdr:col>0</xdr:col>
      <xdr:colOff>408960</xdr:colOff>
      <xdr:row>63</xdr:row>
      <xdr:rowOff>418320</xdr:rowOff>
    </xdr:to>
    <xdr:pic>
      <xdr:nvPicPr>
        <xdr:cNvPr id="114" name="Рисунок 85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66600" y="24021720"/>
          <a:ext cx="342360" cy="37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64</xdr:row>
      <xdr:rowOff>47520</xdr:rowOff>
    </xdr:from>
    <xdr:to>
      <xdr:col>0</xdr:col>
      <xdr:colOff>408960</xdr:colOff>
      <xdr:row>64</xdr:row>
      <xdr:rowOff>418320</xdr:rowOff>
    </xdr:to>
    <xdr:pic>
      <xdr:nvPicPr>
        <xdr:cNvPr id="115" name="Рисунок 86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66600" y="24450480"/>
          <a:ext cx="342360" cy="37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93600</xdr:rowOff>
    </xdr:from>
    <xdr:to>
      <xdr:col>0</xdr:col>
      <xdr:colOff>447120</xdr:colOff>
      <xdr:row>61</xdr:row>
      <xdr:rowOff>377280</xdr:rowOff>
    </xdr:to>
    <xdr:pic>
      <xdr:nvPicPr>
        <xdr:cNvPr id="116" name="Рисунок 87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0" y="23210640"/>
          <a:ext cx="447120" cy="28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95</xdr:row>
      <xdr:rowOff>19080</xdr:rowOff>
    </xdr:from>
    <xdr:to>
      <xdr:col>0</xdr:col>
      <xdr:colOff>427680</xdr:colOff>
      <xdr:row>95</xdr:row>
      <xdr:rowOff>412200</xdr:rowOff>
    </xdr:to>
    <xdr:pic>
      <xdr:nvPicPr>
        <xdr:cNvPr id="117" name="Рисунок 88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47520" y="37480680"/>
          <a:ext cx="380160" cy="39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96</xdr:row>
      <xdr:rowOff>19080</xdr:rowOff>
    </xdr:from>
    <xdr:to>
      <xdr:col>0</xdr:col>
      <xdr:colOff>428040</xdr:colOff>
      <xdr:row>96</xdr:row>
      <xdr:rowOff>370800</xdr:rowOff>
    </xdr:to>
    <xdr:pic>
      <xdr:nvPicPr>
        <xdr:cNvPr id="118" name="Рисунок 89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76320" y="37909440"/>
          <a:ext cx="351720" cy="35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97</xdr:row>
      <xdr:rowOff>19080</xdr:rowOff>
    </xdr:from>
    <xdr:to>
      <xdr:col>0</xdr:col>
      <xdr:colOff>428040</xdr:colOff>
      <xdr:row>97</xdr:row>
      <xdr:rowOff>370800</xdr:rowOff>
    </xdr:to>
    <xdr:pic>
      <xdr:nvPicPr>
        <xdr:cNvPr id="119" name="Рисунок 90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76320" y="38337840"/>
          <a:ext cx="351720" cy="35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98</xdr:row>
      <xdr:rowOff>19080</xdr:rowOff>
    </xdr:from>
    <xdr:to>
      <xdr:col>0</xdr:col>
      <xdr:colOff>428040</xdr:colOff>
      <xdr:row>98</xdr:row>
      <xdr:rowOff>370800</xdr:rowOff>
    </xdr:to>
    <xdr:pic>
      <xdr:nvPicPr>
        <xdr:cNvPr id="120" name="Рисунок 91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76320" y="38766600"/>
          <a:ext cx="351720" cy="35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99</xdr:row>
      <xdr:rowOff>19080</xdr:rowOff>
    </xdr:from>
    <xdr:to>
      <xdr:col>0</xdr:col>
      <xdr:colOff>428040</xdr:colOff>
      <xdr:row>99</xdr:row>
      <xdr:rowOff>370800</xdr:rowOff>
    </xdr:to>
    <xdr:pic>
      <xdr:nvPicPr>
        <xdr:cNvPr id="121" name="Рисунок 92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76320" y="39195360"/>
          <a:ext cx="351720" cy="35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100</xdr:row>
      <xdr:rowOff>19080</xdr:rowOff>
    </xdr:from>
    <xdr:to>
      <xdr:col>0</xdr:col>
      <xdr:colOff>428040</xdr:colOff>
      <xdr:row>100</xdr:row>
      <xdr:rowOff>370800</xdr:rowOff>
    </xdr:to>
    <xdr:pic>
      <xdr:nvPicPr>
        <xdr:cNvPr id="122" name="Рисунок 93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76320" y="39623760"/>
          <a:ext cx="351720" cy="35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101</xdr:row>
      <xdr:rowOff>19080</xdr:rowOff>
    </xdr:from>
    <xdr:to>
      <xdr:col>0</xdr:col>
      <xdr:colOff>428040</xdr:colOff>
      <xdr:row>101</xdr:row>
      <xdr:rowOff>370800</xdr:rowOff>
    </xdr:to>
    <xdr:pic>
      <xdr:nvPicPr>
        <xdr:cNvPr id="123" name="Рисунок 94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76320" y="40052520"/>
          <a:ext cx="351720" cy="35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76</xdr:row>
      <xdr:rowOff>27000</xdr:rowOff>
    </xdr:from>
    <xdr:to>
      <xdr:col>0</xdr:col>
      <xdr:colOff>342360</xdr:colOff>
      <xdr:row>76</xdr:row>
      <xdr:rowOff>418320</xdr:rowOff>
    </xdr:to>
    <xdr:pic>
      <xdr:nvPicPr>
        <xdr:cNvPr id="124" name="Picture 1489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PicPr/>
      </xdr:nvPicPr>
      <xdr:blipFill>
        <a:blip xmlns:r="http://schemas.openxmlformats.org/officeDocument/2006/relationships" r:embed="rId8" cstate="print"/>
        <a:stretch/>
      </xdr:blipFill>
      <xdr:spPr>
        <a:xfrm>
          <a:off x="76320" y="29573280"/>
          <a:ext cx="266040" cy="39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76320</xdr:colOff>
      <xdr:row>77</xdr:row>
      <xdr:rowOff>27000</xdr:rowOff>
    </xdr:from>
    <xdr:to>
      <xdr:col>0</xdr:col>
      <xdr:colOff>342360</xdr:colOff>
      <xdr:row>77</xdr:row>
      <xdr:rowOff>418320</xdr:rowOff>
    </xdr:to>
    <xdr:pic>
      <xdr:nvPicPr>
        <xdr:cNvPr id="125" name="Picture 1489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PicPr/>
      </xdr:nvPicPr>
      <xdr:blipFill>
        <a:blip xmlns:r="http://schemas.openxmlformats.org/officeDocument/2006/relationships" r:embed="rId8" cstate="print"/>
        <a:stretch/>
      </xdr:blipFill>
      <xdr:spPr>
        <a:xfrm>
          <a:off x="76320" y="30002040"/>
          <a:ext cx="266040" cy="39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96</xdr:row>
      <xdr:rowOff>19080</xdr:rowOff>
    </xdr:from>
    <xdr:to>
      <xdr:col>0</xdr:col>
      <xdr:colOff>427680</xdr:colOff>
      <xdr:row>96</xdr:row>
      <xdr:rowOff>399240</xdr:rowOff>
    </xdr:to>
    <xdr:pic>
      <xdr:nvPicPr>
        <xdr:cNvPr id="126" name="Рисунок 9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47520" y="37909440"/>
          <a:ext cx="380160" cy="38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97</xdr:row>
      <xdr:rowOff>19080</xdr:rowOff>
    </xdr:from>
    <xdr:to>
      <xdr:col>0</xdr:col>
      <xdr:colOff>427680</xdr:colOff>
      <xdr:row>97</xdr:row>
      <xdr:rowOff>399240</xdr:rowOff>
    </xdr:to>
    <xdr:pic>
      <xdr:nvPicPr>
        <xdr:cNvPr id="127" name="Рисунок 9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47520" y="38337840"/>
          <a:ext cx="380160" cy="38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98</xdr:row>
      <xdr:rowOff>19080</xdr:rowOff>
    </xdr:from>
    <xdr:to>
      <xdr:col>0</xdr:col>
      <xdr:colOff>427680</xdr:colOff>
      <xdr:row>98</xdr:row>
      <xdr:rowOff>399240</xdr:rowOff>
    </xdr:to>
    <xdr:pic>
      <xdr:nvPicPr>
        <xdr:cNvPr id="128" name="Рисунок 9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47520" y="38766600"/>
          <a:ext cx="380160" cy="38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99</xdr:row>
      <xdr:rowOff>19080</xdr:rowOff>
    </xdr:from>
    <xdr:to>
      <xdr:col>0</xdr:col>
      <xdr:colOff>427680</xdr:colOff>
      <xdr:row>99</xdr:row>
      <xdr:rowOff>399240</xdr:rowOff>
    </xdr:to>
    <xdr:pic>
      <xdr:nvPicPr>
        <xdr:cNvPr id="129" name="Рисунок 9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47520" y="39195360"/>
          <a:ext cx="380160" cy="38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100</xdr:row>
      <xdr:rowOff>19080</xdr:rowOff>
    </xdr:from>
    <xdr:to>
      <xdr:col>0</xdr:col>
      <xdr:colOff>427680</xdr:colOff>
      <xdr:row>100</xdr:row>
      <xdr:rowOff>399240</xdr:rowOff>
    </xdr:to>
    <xdr:pic>
      <xdr:nvPicPr>
        <xdr:cNvPr id="130" name="Рисунок 9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47520" y="39623760"/>
          <a:ext cx="380160" cy="38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101</xdr:row>
      <xdr:rowOff>19080</xdr:rowOff>
    </xdr:from>
    <xdr:to>
      <xdr:col>0</xdr:col>
      <xdr:colOff>427680</xdr:colOff>
      <xdr:row>101</xdr:row>
      <xdr:rowOff>399240</xdr:rowOff>
    </xdr:to>
    <xdr:pic>
      <xdr:nvPicPr>
        <xdr:cNvPr id="131" name="Рисунок 10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47520" y="40052520"/>
          <a:ext cx="380160" cy="38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489960</xdr:colOff>
      <xdr:row>1</xdr:row>
      <xdr:rowOff>198360</xdr:rowOff>
    </xdr:from>
    <xdr:to>
      <xdr:col>3</xdr:col>
      <xdr:colOff>1780200</xdr:colOff>
      <xdr:row>2</xdr:row>
      <xdr:rowOff>122040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/>
      </xdr:nvSpPr>
      <xdr:spPr>
        <a:xfrm>
          <a:off x="5600160" y="369720"/>
          <a:ext cx="1290240" cy="13320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  <xdr:twoCellAnchor editAs="oneCell">
    <xdr:from>
      <xdr:col>0</xdr:col>
      <xdr:colOff>104760</xdr:colOff>
      <xdr:row>26</xdr:row>
      <xdr:rowOff>28440</xdr:rowOff>
    </xdr:from>
    <xdr:to>
      <xdr:col>0</xdr:col>
      <xdr:colOff>370800</xdr:colOff>
      <xdr:row>26</xdr:row>
      <xdr:rowOff>427680</xdr:rowOff>
    </xdr:to>
    <xdr:pic>
      <xdr:nvPicPr>
        <xdr:cNvPr id="133" name="Рисунок 1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4760" y="8829360"/>
          <a:ext cx="266040" cy="399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710280</xdr:colOff>
      <xdr:row>4</xdr:row>
      <xdr:rowOff>112105</xdr:rowOff>
    </xdr:to>
    <xdr:pic>
      <xdr:nvPicPr>
        <xdr:cNvPr id="134" name="Рисунок 4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244160" cy="86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39</xdr:row>
      <xdr:rowOff>19080</xdr:rowOff>
    </xdr:from>
    <xdr:to>
      <xdr:col>0</xdr:col>
      <xdr:colOff>351720</xdr:colOff>
      <xdr:row>39</xdr:row>
      <xdr:rowOff>361080</xdr:rowOff>
    </xdr:to>
    <xdr:pic>
      <xdr:nvPicPr>
        <xdr:cNvPr id="135" name="Рисунок 1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30680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40</xdr:row>
      <xdr:rowOff>19080</xdr:rowOff>
    </xdr:from>
    <xdr:to>
      <xdr:col>0</xdr:col>
      <xdr:colOff>351720</xdr:colOff>
      <xdr:row>40</xdr:row>
      <xdr:rowOff>361080</xdr:rowOff>
    </xdr:to>
    <xdr:pic>
      <xdr:nvPicPr>
        <xdr:cNvPr id="136" name="Рисунок 3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34395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41</xdr:row>
      <xdr:rowOff>19080</xdr:rowOff>
    </xdr:from>
    <xdr:to>
      <xdr:col>0</xdr:col>
      <xdr:colOff>351720</xdr:colOff>
      <xdr:row>41</xdr:row>
      <xdr:rowOff>361080</xdr:rowOff>
    </xdr:to>
    <xdr:pic>
      <xdr:nvPicPr>
        <xdr:cNvPr id="137" name="Рисунок 5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38110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42</xdr:row>
      <xdr:rowOff>19080</xdr:rowOff>
    </xdr:from>
    <xdr:to>
      <xdr:col>0</xdr:col>
      <xdr:colOff>351720</xdr:colOff>
      <xdr:row>42</xdr:row>
      <xdr:rowOff>361080</xdr:rowOff>
    </xdr:to>
    <xdr:pic>
      <xdr:nvPicPr>
        <xdr:cNvPr id="138" name="Рисунок 6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418256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43</xdr:row>
      <xdr:rowOff>0</xdr:rowOff>
    </xdr:from>
    <xdr:to>
      <xdr:col>0</xdr:col>
      <xdr:colOff>351720</xdr:colOff>
      <xdr:row>43</xdr:row>
      <xdr:rowOff>342000</xdr:rowOff>
    </xdr:to>
    <xdr:pic>
      <xdr:nvPicPr>
        <xdr:cNvPr id="139" name="Рисунок 7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45350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43</xdr:row>
      <xdr:rowOff>0</xdr:rowOff>
    </xdr:from>
    <xdr:to>
      <xdr:col>0</xdr:col>
      <xdr:colOff>351720</xdr:colOff>
      <xdr:row>43</xdr:row>
      <xdr:rowOff>342000</xdr:rowOff>
    </xdr:to>
    <xdr:pic>
      <xdr:nvPicPr>
        <xdr:cNvPr id="140" name="Рисунок 8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45350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33</xdr:row>
      <xdr:rowOff>19080</xdr:rowOff>
    </xdr:from>
    <xdr:to>
      <xdr:col>0</xdr:col>
      <xdr:colOff>351720</xdr:colOff>
      <xdr:row>33</xdr:row>
      <xdr:rowOff>361080</xdr:rowOff>
    </xdr:to>
    <xdr:pic>
      <xdr:nvPicPr>
        <xdr:cNvPr id="141" name="Рисунок 9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08392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34</xdr:row>
      <xdr:rowOff>19080</xdr:rowOff>
    </xdr:from>
    <xdr:to>
      <xdr:col>0</xdr:col>
      <xdr:colOff>351720</xdr:colOff>
      <xdr:row>34</xdr:row>
      <xdr:rowOff>361080</xdr:rowOff>
    </xdr:to>
    <xdr:pic>
      <xdr:nvPicPr>
        <xdr:cNvPr id="142" name="Рисунок 10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121076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35</xdr:row>
      <xdr:rowOff>19080</xdr:rowOff>
    </xdr:from>
    <xdr:to>
      <xdr:col>0</xdr:col>
      <xdr:colOff>351720</xdr:colOff>
      <xdr:row>35</xdr:row>
      <xdr:rowOff>361080</xdr:rowOff>
    </xdr:to>
    <xdr:pic>
      <xdr:nvPicPr>
        <xdr:cNvPr id="143" name="Рисунок 11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158228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36</xdr:row>
      <xdr:rowOff>19080</xdr:rowOff>
    </xdr:from>
    <xdr:to>
      <xdr:col>0</xdr:col>
      <xdr:colOff>351720</xdr:colOff>
      <xdr:row>36</xdr:row>
      <xdr:rowOff>361080</xdr:rowOff>
    </xdr:to>
    <xdr:pic>
      <xdr:nvPicPr>
        <xdr:cNvPr id="144" name="Рисунок 12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19538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37</xdr:row>
      <xdr:rowOff>19080</xdr:rowOff>
    </xdr:from>
    <xdr:to>
      <xdr:col>0</xdr:col>
      <xdr:colOff>351720</xdr:colOff>
      <xdr:row>37</xdr:row>
      <xdr:rowOff>361080</xdr:rowOff>
    </xdr:to>
    <xdr:pic>
      <xdr:nvPicPr>
        <xdr:cNvPr id="145" name="Рисунок 13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23253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38</xdr:row>
      <xdr:rowOff>19080</xdr:rowOff>
    </xdr:from>
    <xdr:to>
      <xdr:col>0</xdr:col>
      <xdr:colOff>351720</xdr:colOff>
      <xdr:row>38</xdr:row>
      <xdr:rowOff>361080</xdr:rowOff>
    </xdr:to>
    <xdr:pic>
      <xdr:nvPicPr>
        <xdr:cNvPr id="146" name="Рисунок 14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26968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8</xdr:row>
      <xdr:rowOff>19080</xdr:rowOff>
    </xdr:from>
    <xdr:to>
      <xdr:col>0</xdr:col>
      <xdr:colOff>351720</xdr:colOff>
      <xdr:row>8</xdr:row>
      <xdr:rowOff>361080</xdr:rowOff>
    </xdr:to>
    <xdr:pic>
      <xdr:nvPicPr>
        <xdr:cNvPr id="147" name="Рисунок 15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8954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9</xdr:row>
      <xdr:rowOff>19080</xdr:rowOff>
    </xdr:from>
    <xdr:to>
      <xdr:col>0</xdr:col>
      <xdr:colOff>351720</xdr:colOff>
      <xdr:row>9</xdr:row>
      <xdr:rowOff>361080</xdr:rowOff>
    </xdr:to>
    <xdr:pic>
      <xdr:nvPicPr>
        <xdr:cNvPr id="148" name="Рисунок 16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22669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10</xdr:row>
      <xdr:rowOff>19080</xdr:rowOff>
    </xdr:from>
    <xdr:to>
      <xdr:col>0</xdr:col>
      <xdr:colOff>351720</xdr:colOff>
      <xdr:row>10</xdr:row>
      <xdr:rowOff>361080</xdr:rowOff>
    </xdr:to>
    <xdr:pic>
      <xdr:nvPicPr>
        <xdr:cNvPr id="149" name="Рисунок 17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26384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11</xdr:row>
      <xdr:rowOff>19080</xdr:rowOff>
    </xdr:from>
    <xdr:to>
      <xdr:col>0</xdr:col>
      <xdr:colOff>351720</xdr:colOff>
      <xdr:row>11</xdr:row>
      <xdr:rowOff>361080</xdr:rowOff>
    </xdr:to>
    <xdr:pic>
      <xdr:nvPicPr>
        <xdr:cNvPr id="150" name="Рисунок 18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30096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12</xdr:row>
      <xdr:rowOff>19080</xdr:rowOff>
    </xdr:from>
    <xdr:to>
      <xdr:col>0</xdr:col>
      <xdr:colOff>351720</xdr:colOff>
      <xdr:row>12</xdr:row>
      <xdr:rowOff>361080</xdr:rowOff>
    </xdr:to>
    <xdr:pic>
      <xdr:nvPicPr>
        <xdr:cNvPr id="151" name="Рисунок 19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33811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13</xdr:row>
      <xdr:rowOff>19080</xdr:rowOff>
    </xdr:from>
    <xdr:to>
      <xdr:col>0</xdr:col>
      <xdr:colOff>351720</xdr:colOff>
      <xdr:row>13</xdr:row>
      <xdr:rowOff>361080</xdr:rowOff>
    </xdr:to>
    <xdr:pic>
      <xdr:nvPicPr>
        <xdr:cNvPr id="152" name="Рисунок 20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37526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14</xdr:row>
      <xdr:rowOff>19080</xdr:rowOff>
    </xdr:from>
    <xdr:to>
      <xdr:col>0</xdr:col>
      <xdr:colOff>351720</xdr:colOff>
      <xdr:row>14</xdr:row>
      <xdr:rowOff>361080</xdr:rowOff>
    </xdr:to>
    <xdr:pic>
      <xdr:nvPicPr>
        <xdr:cNvPr id="153" name="Рисунок 21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412416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15</xdr:row>
      <xdr:rowOff>19080</xdr:rowOff>
    </xdr:from>
    <xdr:to>
      <xdr:col>0</xdr:col>
      <xdr:colOff>351720</xdr:colOff>
      <xdr:row>15</xdr:row>
      <xdr:rowOff>361080</xdr:rowOff>
    </xdr:to>
    <xdr:pic>
      <xdr:nvPicPr>
        <xdr:cNvPr id="154" name="Рисунок 22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449568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17</xdr:row>
      <xdr:rowOff>19080</xdr:rowOff>
    </xdr:from>
    <xdr:to>
      <xdr:col>0</xdr:col>
      <xdr:colOff>351720</xdr:colOff>
      <xdr:row>17</xdr:row>
      <xdr:rowOff>361080</xdr:rowOff>
    </xdr:to>
    <xdr:pic>
      <xdr:nvPicPr>
        <xdr:cNvPr id="155" name="Рисунок 23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50670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18</xdr:row>
      <xdr:rowOff>19080</xdr:rowOff>
    </xdr:from>
    <xdr:to>
      <xdr:col>0</xdr:col>
      <xdr:colOff>351720</xdr:colOff>
      <xdr:row>18</xdr:row>
      <xdr:rowOff>361080</xdr:rowOff>
    </xdr:to>
    <xdr:pic>
      <xdr:nvPicPr>
        <xdr:cNvPr id="156" name="Рисунок 24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54385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19</xdr:row>
      <xdr:rowOff>19080</xdr:rowOff>
    </xdr:from>
    <xdr:to>
      <xdr:col>0</xdr:col>
      <xdr:colOff>351720</xdr:colOff>
      <xdr:row>19</xdr:row>
      <xdr:rowOff>361080</xdr:rowOff>
    </xdr:to>
    <xdr:pic>
      <xdr:nvPicPr>
        <xdr:cNvPr id="157" name="Рисунок 25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58100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20</xdr:row>
      <xdr:rowOff>19080</xdr:rowOff>
    </xdr:from>
    <xdr:to>
      <xdr:col>0</xdr:col>
      <xdr:colOff>351720</xdr:colOff>
      <xdr:row>20</xdr:row>
      <xdr:rowOff>361080</xdr:rowOff>
    </xdr:to>
    <xdr:pic>
      <xdr:nvPicPr>
        <xdr:cNvPr id="158" name="Рисунок 26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618156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21</xdr:row>
      <xdr:rowOff>19080</xdr:rowOff>
    </xdr:from>
    <xdr:to>
      <xdr:col>0</xdr:col>
      <xdr:colOff>351720</xdr:colOff>
      <xdr:row>21</xdr:row>
      <xdr:rowOff>361080</xdr:rowOff>
    </xdr:to>
    <xdr:pic>
      <xdr:nvPicPr>
        <xdr:cNvPr id="159" name="Рисунок 27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655308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22</xdr:row>
      <xdr:rowOff>19080</xdr:rowOff>
    </xdr:from>
    <xdr:to>
      <xdr:col>0</xdr:col>
      <xdr:colOff>351720</xdr:colOff>
      <xdr:row>22</xdr:row>
      <xdr:rowOff>361080</xdr:rowOff>
    </xdr:to>
    <xdr:pic>
      <xdr:nvPicPr>
        <xdr:cNvPr id="160" name="Рисунок 28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69246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23</xdr:row>
      <xdr:rowOff>19080</xdr:rowOff>
    </xdr:from>
    <xdr:to>
      <xdr:col>0</xdr:col>
      <xdr:colOff>351720</xdr:colOff>
      <xdr:row>23</xdr:row>
      <xdr:rowOff>361080</xdr:rowOff>
    </xdr:to>
    <xdr:pic>
      <xdr:nvPicPr>
        <xdr:cNvPr id="161" name="Рисунок 29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72961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24</xdr:row>
      <xdr:rowOff>19080</xdr:rowOff>
    </xdr:from>
    <xdr:to>
      <xdr:col>0</xdr:col>
      <xdr:colOff>351720</xdr:colOff>
      <xdr:row>24</xdr:row>
      <xdr:rowOff>361080</xdr:rowOff>
    </xdr:to>
    <xdr:pic>
      <xdr:nvPicPr>
        <xdr:cNvPr id="162" name="Рисунок 30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76676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25</xdr:row>
      <xdr:rowOff>19080</xdr:rowOff>
    </xdr:from>
    <xdr:to>
      <xdr:col>0</xdr:col>
      <xdr:colOff>351720</xdr:colOff>
      <xdr:row>25</xdr:row>
      <xdr:rowOff>361080</xdr:rowOff>
    </xdr:to>
    <xdr:pic>
      <xdr:nvPicPr>
        <xdr:cNvPr id="163" name="Рисунок 31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80388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26</xdr:row>
      <xdr:rowOff>19080</xdr:rowOff>
    </xdr:from>
    <xdr:to>
      <xdr:col>0</xdr:col>
      <xdr:colOff>351720</xdr:colOff>
      <xdr:row>26</xdr:row>
      <xdr:rowOff>361080</xdr:rowOff>
    </xdr:to>
    <xdr:pic>
      <xdr:nvPicPr>
        <xdr:cNvPr id="164" name="Рисунок 32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84103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27</xdr:row>
      <xdr:rowOff>19080</xdr:rowOff>
    </xdr:from>
    <xdr:to>
      <xdr:col>0</xdr:col>
      <xdr:colOff>351720</xdr:colOff>
      <xdr:row>27</xdr:row>
      <xdr:rowOff>361080</xdr:rowOff>
    </xdr:to>
    <xdr:pic>
      <xdr:nvPicPr>
        <xdr:cNvPr id="165" name="Рисунок 33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87818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28</xdr:row>
      <xdr:rowOff>19080</xdr:rowOff>
    </xdr:from>
    <xdr:to>
      <xdr:col>0</xdr:col>
      <xdr:colOff>351720</xdr:colOff>
      <xdr:row>28</xdr:row>
      <xdr:rowOff>361080</xdr:rowOff>
    </xdr:to>
    <xdr:pic>
      <xdr:nvPicPr>
        <xdr:cNvPr id="166" name="Рисунок 34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915336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29</xdr:row>
      <xdr:rowOff>19080</xdr:rowOff>
    </xdr:from>
    <xdr:to>
      <xdr:col>0</xdr:col>
      <xdr:colOff>351720</xdr:colOff>
      <xdr:row>29</xdr:row>
      <xdr:rowOff>361080</xdr:rowOff>
    </xdr:to>
    <xdr:pic>
      <xdr:nvPicPr>
        <xdr:cNvPr id="167" name="Рисунок 35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952488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28</xdr:row>
      <xdr:rowOff>19080</xdr:rowOff>
    </xdr:from>
    <xdr:to>
      <xdr:col>0</xdr:col>
      <xdr:colOff>351720</xdr:colOff>
      <xdr:row>28</xdr:row>
      <xdr:rowOff>361080</xdr:rowOff>
    </xdr:to>
    <xdr:pic>
      <xdr:nvPicPr>
        <xdr:cNvPr id="168" name="Рисунок 36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915336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29</xdr:row>
      <xdr:rowOff>19080</xdr:rowOff>
    </xdr:from>
    <xdr:to>
      <xdr:col>0</xdr:col>
      <xdr:colOff>351720</xdr:colOff>
      <xdr:row>29</xdr:row>
      <xdr:rowOff>361080</xdr:rowOff>
    </xdr:to>
    <xdr:pic>
      <xdr:nvPicPr>
        <xdr:cNvPr id="169" name="Рисунок 37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952488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30</xdr:row>
      <xdr:rowOff>19080</xdr:rowOff>
    </xdr:from>
    <xdr:to>
      <xdr:col>0</xdr:col>
      <xdr:colOff>351720</xdr:colOff>
      <xdr:row>30</xdr:row>
      <xdr:rowOff>361080</xdr:rowOff>
    </xdr:to>
    <xdr:pic>
      <xdr:nvPicPr>
        <xdr:cNvPr id="170" name="Рисунок 38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98964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31</xdr:row>
      <xdr:rowOff>19080</xdr:rowOff>
    </xdr:from>
    <xdr:to>
      <xdr:col>0</xdr:col>
      <xdr:colOff>351720</xdr:colOff>
      <xdr:row>31</xdr:row>
      <xdr:rowOff>361080</xdr:rowOff>
    </xdr:to>
    <xdr:pic>
      <xdr:nvPicPr>
        <xdr:cNvPr id="171" name="Рисунок 39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02679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43</xdr:row>
      <xdr:rowOff>49320</xdr:rowOff>
    </xdr:from>
    <xdr:to>
      <xdr:col>0</xdr:col>
      <xdr:colOff>361440</xdr:colOff>
      <xdr:row>43</xdr:row>
      <xdr:rowOff>332640</xdr:rowOff>
    </xdr:to>
    <xdr:pic>
      <xdr:nvPicPr>
        <xdr:cNvPr id="172" name="Рисунок 2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458432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44</xdr:row>
      <xdr:rowOff>49320</xdr:rowOff>
    </xdr:from>
    <xdr:to>
      <xdr:col>0</xdr:col>
      <xdr:colOff>361440</xdr:colOff>
      <xdr:row>44</xdr:row>
      <xdr:rowOff>332640</xdr:rowOff>
    </xdr:to>
    <xdr:pic>
      <xdr:nvPicPr>
        <xdr:cNvPr id="173" name="Рисунок 40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495584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45</xdr:row>
      <xdr:rowOff>49320</xdr:rowOff>
    </xdr:from>
    <xdr:to>
      <xdr:col>0</xdr:col>
      <xdr:colOff>361440</xdr:colOff>
      <xdr:row>45</xdr:row>
      <xdr:rowOff>332640</xdr:rowOff>
    </xdr:to>
    <xdr:pic>
      <xdr:nvPicPr>
        <xdr:cNvPr id="174" name="Рисунок 41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532736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46</xdr:row>
      <xdr:rowOff>49320</xdr:rowOff>
    </xdr:from>
    <xdr:to>
      <xdr:col>0</xdr:col>
      <xdr:colOff>361440</xdr:colOff>
      <xdr:row>46</xdr:row>
      <xdr:rowOff>332640</xdr:rowOff>
    </xdr:to>
    <xdr:pic>
      <xdr:nvPicPr>
        <xdr:cNvPr id="175" name="Рисунок 42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569888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47</xdr:row>
      <xdr:rowOff>49320</xdr:rowOff>
    </xdr:from>
    <xdr:to>
      <xdr:col>0</xdr:col>
      <xdr:colOff>361440</xdr:colOff>
      <xdr:row>47</xdr:row>
      <xdr:rowOff>332640</xdr:rowOff>
    </xdr:to>
    <xdr:pic>
      <xdr:nvPicPr>
        <xdr:cNvPr id="176" name="Рисунок 43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607004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48</xdr:row>
      <xdr:rowOff>49320</xdr:rowOff>
    </xdr:from>
    <xdr:to>
      <xdr:col>0</xdr:col>
      <xdr:colOff>361440</xdr:colOff>
      <xdr:row>48</xdr:row>
      <xdr:rowOff>332640</xdr:rowOff>
    </xdr:to>
    <xdr:pic>
      <xdr:nvPicPr>
        <xdr:cNvPr id="177" name="Рисунок 44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644156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49</xdr:row>
      <xdr:rowOff>49320</xdr:rowOff>
    </xdr:from>
    <xdr:to>
      <xdr:col>0</xdr:col>
      <xdr:colOff>361440</xdr:colOff>
      <xdr:row>49</xdr:row>
      <xdr:rowOff>332640</xdr:rowOff>
    </xdr:to>
    <xdr:pic>
      <xdr:nvPicPr>
        <xdr:cNvPr id="178" name="Рисунок 45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681308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50</xdr:row>
      <xdr:rowOff>49320</xdr:rowOff>
    </xdr:from>
    <xdr:to>
      <xdr:col>0</xdr:col>
      <xdr:colOff>361440</xdr:colOff>
      <xdr:row>50</xdr:row>
      <xdr:rowOff>332640</xdr:rowOff>
    </xdr:to>
    <xdr:pic>
      <xdr:nvPicPr>
        <xdr:cNvPr id="179" name="Рисунок 46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718460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59</xdr:row>
      <xdr:rowOff>15480</xdr:rowOff>
    </xdr:from>
    <xdr:to>
      <xdr:col>0</xdr:col>
      <xdr:colOff>332640</xdr:colOff>
      <xdr:row>59</xdr:row>
      <xdr:rowOff>370800</xdr:rowOff>
    </xdr:to>
    <xdr:pic>
      <xdr:nvPicPr>
        <xdr:cNvPr id="180" name="Рисунок 47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52280" y="20322720"/>
          <a:ext cx="180360" cy="35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58</xdr:row>
      <xdr:rowOff>15480</xdr:rowOff>
    </xdr:from>
    <xdr:to>
      <xdr:col>0</xdr:col>
      <xdr:colOff>332640</xdr:colOff>
      <xdr:row>58</xdr:row>
      <xdr:rowOff>365040</xdr:rowOff>
    </xdr:to>
    <xdr:pic>
      <xdr:nvPicPr>
        <xdr:cNvPr id="181" name="Рисунок 48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52280" y="19951200"/>
          <a:ext cx="180360" cy="34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57</xdr:row>
      <xdr:rowOff>15480</xdr:rowOff>
    </xdr:from>
    <xdr:to>
      <xdr:col>0</xdr:col>
      <xdr:colOff>332640</xdr:colOff>
      <xdr:row>57</xdr:row>
      <xdr:rowOff>365040</xdr:rowOff>
    </xdr:to>
    <xdr:pic>
      <xdr:nvPicPr>
        <xdr:cNvPr id="182" name="Рисунок 49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52280" y="19579680"/>
          <a:ext cx="180360" cy="34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56</xdr:row>
      <xdr:rowOff>15480</xdr:rowOff>
    </xdr:from>
    <xdr:to>
      <xdr:col>0</xdr:col>
      <xdr:colOff>332640</xdr:colOff>
      <xdr:row>56</xdr:row>
      <xdr:rowOff>365040</xdr:rowOff>
    </xdr:to>
    <xdr:pic>
      <xdr:nvPicPr>
        <xdr:cNvPr id="183" name="Рисунок 50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52280" y="19208160"/>
          <a:ext cx="180360" cy="34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55</xdr:row>
      <xdr:rowOff>15480</xdr:rowOff>
    </xdr:from>
    <xdr:to>
      <xdr:col>0</xdr:col>
      <xdr:colOff>332640</xdr:colOff>
      <xdr:row>55</xdr:row>
      <xdr:rowOff>365040</xdr:rowOff>
    </xdr:to>
    <xdr:pic>
      <xdr:nvPicPr>
        <xdr:cNvPr id="184" name="Рисунок 51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52280" y="18836640"/>
          <a:ext cx="180360" cy="34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54</xdr:row>
      <xdr:rowOff>15480</xdr:rowOff>
    </xdr:from>
    <xdr:to>
      <xdr:col>0</xdr:col>
      <xdr:colOff>332640</xdr:colOff>
      <xdr:row>54</xdr:row>
      <xdr:rowOff>365040</xdr:rowOff>
    </xdr:to>
    <xdr:pic>
      <xdr:nvPicPr>
        <xdr:cNvPr id="185" name="Рисунок 52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52280" y="18465120"/>
          <a:ext cx="180360" cy="34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53</xdr:row>
      <xdr:rowOff>15480</xdr:rowOff>
    </xdr:from>
    <xdr:to>
      <xdr:col>0</xdr:col>
      <xdr:colOff>332640</xdr:colOff>
      <xdr:row>53</xdr:row>
      <xdr:rowOff>365040</xdr:rowOff>
    </xdr:to>
    <xdr:pic>
      <xdr:nvPicPr>
        <xdr:cNvPr id="186" name="Рисунок 53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52280" y="18093600"/>
          <a:ext cx="180360" cy="34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52</xdr:row>
      <xdr:rowOff>15480</xdr:rowOff>
    </xdr:from>
    <xdr:to>
      <xdr:col>0</xdr:col>
      <xdr:colOff>332640</xdr:colOff>
      <xdr:row>52</xdr:row>
      <xdr:rowOff>365040</xdr:rowOff>
    </xdr:to>
    <xdr:pic>
      <xdr:nvPicPr>
        <xdr:cNvPr id="187" name="Рисунок 54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52280" y="17722440"/>
          <a:ext cx="180360" cy="34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61</xdr:row>
      <xdr:rowOff>28440</xdr:rowOff>
    </xdr:from>
    <xdr:to>
      <xdr:col>0</xdr:col>
      <xdr:colOff>380520</xdr:colOff>
      <xdr:row>61</xdr:row>
      <xdr:rowOff>351720</xdr:rowOff>
    </xdr:to>
    <xdr:pic>
      <xdr:nvPicPr>
        <xdr:cNvPr id="188" name="Рисунок 55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090700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62</xdr:row>
      <xdr:rowOff>28440</xdr:rowOff>
    </xdr:from>
    <xdr:to>
      <xdr:col>0</xdr:col>
      <xdr:colOff>380520</xdr:colOff>
      <xdr:row>62</xdr:row>
      <xdr:rowOff>351720</xdr:rowOff>
    </xdr:to>
    <xdr:pic>
      <xdr:nvPicPr>
        <xdr:cNvPr id="189" name="Рисунок 56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127852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63</xdr:row>
      <xdr:rowOff>28440</xdr:rowOff>
    </xdr:from>
    <xdr:to>
      <xdr:col>0</xdr:col>
      <xdr:colOff>380520</xdr:colOff>
      <xdr:row>63</xdr:row>
      <xdr:rowOff>351720</xdr:rowOff>
    </xdr:to>
    <xdr:pic>
      <xdr:nvPicPr>
        <xdr:cNvPr id="190" name="Рисунок 57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165004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64</xdr:row>
      <xdr:rowOff>28440</xdr:rowOff>
    </xdr:from>
    <xdr:to>
      <xdr:col>0</xdr:col>
      <xdr:colOff>380520</xdr:colOff>
      <xdr:row>64</xdr:row>
      <xdr:rowOff>351720</xdr:rowOff>
    </xdr:to>
    <xdr:pic>
      <xdr:nvPicPr>
        <xdr:cNvPr id="191" name="Рисунок 58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202156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65</xdr:row>
      <xdr:rowOff>28440</xdr:rowOff>
    </xdr:from>
    <xdr:to>
      <xdr:col>0</xdr:col>
      <xdr:colOff>380520</xdr:colOff>
      <xdr:row>65</xdr:row>
      <xdr:rowOff>351720</xdr:rowOff>
    </xdr:to>
    <xdr:pic>
      <xdr:nvPicPr>
        <xdr:cNvPr id="192" name="Рисунок 59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239308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66</xdr:row>
      <xdr:rowOff>28440</xdr:rowOff>
    </xdr:from>
    <xdr:to>
      <xdr:col>0</xdr:col>
      <xdr:colOff>380520</xdr:colOff>
      <xdr:row>66</xdr:row>
      <xdr:rowOff>351720</xdr:rowOff>
    </xdr:to>
    <xdr:pic>
      <xdr:nvPicPr>
        <xdr:cNvPr id="193" name="Рисунок 60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276460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67</xdr:row>
      <xdr:rowOff>28440</xdr:rowOff>
    </xdr:from>
    <xdr:to>
      <xdr:col>0</xdr:col>
      <xdr:colOff>380520</xdr:colOff>
      <xdr:row>67</xdr:row>
      <xdr:rowOff>351720</xdr:rowOff>
    </xdr:to>
    <xdr:pic>
      <xdr:nvPicPr>
        <xdr:cNvPr id="194" name="Рисунок 61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313576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68</xdr:row>
      <xdr:rowOff>28440</xdr:rowOff>
    </xdr:from>
    <xdr:to>
      <xdr:col>0</xdr:col>
      <xdr:colOff>380520</xdr:colOff>
      <xdr:row>68</xdr:row>
      <xdr:rowOff>351720</xdr:rowOff>
    </xdr:to>
    <xdr:pic>
      <xdr:nvPicPr>
        <xdr:cNvPr id="195" name="Рисунок 62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350728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52</xdr:row>
      <xdr:rowOff>28440</xdr:rowOff>
    </xdr:from>
    <xdr:to>
      <xdr:col>0</xdr:col>
      <xdr:colOff>380520</xdr:colOff>
      <xdr:row>52</xdr:row>
      <xdr:rowOff>351720</xdr:rowOff>
    </xdr:to>
    <xdr:pic>
      <xdr:nvPicPr>
        <xdr:cNvPr id="196" name="Рисунок 63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1773540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53</xdr:row>
      <xdr:rowOff>28440</xdr:rowOff>
    </xdr:from>
    <xdr:to>
      <xdr:col>0</xdr:col>
      <xdr:colOff>380520</xdr:colOff>
      <xdr:row>53</xdr:row>
      <xdr:rowOff>351720</xdr:rowOff>
    </xdr:to>
    <xdr:pic>
      <xdr:nvPicPr>
        <xdr:cNvPr id="197" name="Рисунок 64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1810656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54</xdr:row>
      <xdr:rowOff>28440</xdr:rowOff>
    </xdr:from>
    <xdr:to>
      <xdr:col>0</xdr:col>
      <xdr:colOff>380520</xdr:colOff>
      <xdr:row>54</xdr:row>
      <xdr:rowOff>351720</xdr:rowOff>
    </xdr:to>
    <xdr:pic>
      <xdr:nvPicPr>
        <xdr:cNvPr id="198" name="Рисунок 65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1847808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55</xdr:row>
      <xdr:rowOff>28440</xdr:rowOff>
    </xdr:from>
    <xdr:to>
      <xdr:col>0</xdr:col>
      <xdr:colOff>380520</xdr:colOff>
      <xdr:row>55</xdr:row>
      <xdr:rowOff>351720</xdr:rowOff>
    </xdr:to>
    <xdr:pic>
      <xdr:nvPicPr>
        <xdr:cNvPr id="199" name="Рисунок 66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1884960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56</xdr:row>
      <xdr:rowOff>28440</xdr:rowOff>
    </xdr:from>
    <xdr:to>
      <xdr:col>0</xdr:col>
      <xdr:colOff>380520</xdr:colOff>
      <xdr:row>56</xdr:row>
      <xdr:rowOff>351720</xdr:rowOff>
    </xdr:to>
    <xdr:pic>
      <xdr:nvPicPr>
        <xdr:cNvPr id="200" name="Рисунок 67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1922112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57</xdr:row>
      <xdr:rowOff>28440</xdr:rowOff>
    </xdr:from>
    <xdr:to>
      <xdr:col>0</xdr:col>
      <xdr:colOff>380520</xdr:colOff>
      <xdr:row>57</xdr:row>
      <xdr:rowOff>351720</xdr:rowOff>
    </xdr:to>
    <xdr:pic>
      <xdr:nvPicPr>
        <xdr:cNvPr id="201" name="Рисунок 68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1959264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58</xdr:row>
      <xdr:rowOff>28440</xdr:rowOff>
    </xdr:from>
    <xdr:to>
      <xdr:col>0</xdr:col>
      <xdr:colOff>380520</xdr:colOff>
      <xdr:row>58</xdr:row>
      <xdr:rowOff>351720</xdr:rowOff>
    </xdr:to>
    <xdr:pic>
      <xdr:nvPicPr>
        <xdr:cNvPr id="202" name="Рисунок 69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1996416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59</xdr:row>
      <xdr:rowOff>28440</xdr:rowOff>
    </xdr:from>
    <xdr:to>
      <xdr:col>0</xdr:col>
      <xdr:colOff>380520</xdr:colOff>
      <xdr:row>59</xdr:row>
      <xdr:rowOff>351720</xdr:rowOff>
    </xdr:to>
    <xdr:pic>
      <xdr:nvPicPr>
        <xdr:cNvPr id="203" name="Рисунок 70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" y="20335680"/>
          <a:ext cx="323280" cy="32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2145960</xdr:colOff>
      <xdr:row>1</xdr:row>
      <xdr:rowOff>163440</xdr:rowOff>
    </xdr:from>
    <xdr:to>
      <xdr:col>3</xdr:col>
      <xdr:colOff>2786760</xdr:colOff>
      <xdr:row>2</xdr:row>
      <xdr:rowOff>165240</xdr:rowOff>
    </xdr:to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/>
      </xdr:nvSpPr>
      <xdr:spPr>
        <a:xfrm>
          <a:off x="7044840" y="325080"/>
          <a:ext cx="640800" cy="24012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  <xdr:twoCellAnchor editAs="oneCell">
    <xdr:from>
      <xdr:col>0</xdr:col>
      <xdr:colOff>86040</xdr:colOff>
      <xdr:row>39</xdr:row>
      <xdr:rowOff>49320</xdr:rowOff>
    </xdr:from>
    <xdr:to>
      <xdr:col>0</xdr:col>
      <xdr:colOff>361440</xdr:colOff>
      <xdr:row>39</xdr:row>
      <xdr:rowOff>332640</xdr:rowOff>
    </xdr:to>
    <xdr:pic>
      <xdr:nvPicPr>
        <xdr:cNvPr id="205" name="Рисунок 72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309824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40</xdr:row>
      <xdr:rowOff>49320</xdr:rowOff>
    </xdr:from>
    <xdr:to>
      <xdr:col>0</xdr:col>
      <xdr:colOff>361440</xdr:colOff>
      <xdr:row>40</xdr:row>
      <xdr:rowOff>332640</xdr:rowOff>
    </xdr:to>
    <xdr:pic>
      <xdr:nvPicPr>
        <xdr:cNvPr id="206" name="Рисунок 73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346976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41</xdr:row>
      <xdr:rowOff>49320</xdr:rowOff>
    </xdr:from>
    <xdr:to>
      <xdr:col>0</xdr:col>
      <xdr:colOff>361440</xdr:colOff>
      <xdr:row>41</xdr:row>
      <xdr:rowOff>332640</xdr:rowOff>
    </xdr:to>
    <xdr:pic>
      <xdr:nvPicPr>
        <xdr:cNvPr id="207" name="Рисунок 74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384128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42</xdr:row>
      <xdr:rowOff>49320</xdr:rowOff>
    </xdr:from>
    <xdr:to>
      <xdr:col>0</xdr:col>
      <xdr:colOff>361440</xdr:colOff>
      <xdr:row>42</xdr:row>
      <xdr:rowOff>332640</xdr:rowOff>
    </xdr:to>
    <xdr:pic>
      <xdr:nvPicPr>
        <xdr:cNvPr id="208" name="Рисунок 75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421280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43</xdr:row>
      <xdr:rowOff>0</xdr:rowOff>
    </xdr:from>
    <xdr:to>
      <xdr:col>0</xdr:col>
      <xdr:colOff>361440</xdr:colOff>
      <xdr:row>43</xdr:row>
      <xdr:rowOff>283320</xdr:rowOff>
    </xdr:to>
    <xdr:pic>
      <xdr:nvPicPr>
        <xdr:cNvPr id="209" name="Рисунок 76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453500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43</xdr:row>
      <xdr:rowOff>0</xdr:rowOff>
    </xdr:from>
    <xdr:to>
      <xdr:col>0</xdr:col>
      <xdr:colOff>361440</xdr:colOff>
      <xdr:row>43</xdr:row>
      <xdr:rowOff>283320</xdr:rowOff>
    </xdr:to>
    <xdr:pic>
      <xdr:nvPicPr>
        <xdr:cNvPr id="210" name="Рисунок 77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453500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33</xdr:row>
      <xdr:rowOff>19080</xdr:rowOff>
    </xdr:from>
    <xdr:to>
      <xdr:col>0</xdr:col>
      <xdr:colOff>351720</xdr:colOff>
      <xdr:row>33</xdr:row>
      <xdr:rowOff>361080</xdr:rowOff>
    </xdr:to>
    <xdr:pic>
      <xdr:nvPicPr>
        <xdr:cNvPr id="211" name="Рисунок 78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08392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33</xdr:row>
      <xdr:rowOff>49320</xdr:rowOff>
    </xdr:from>
    <xdr:to>
      <xdr:col>0</xdr:col>
      <xdr:colOff>361440</xdr:colOff>
      <xdr:row>33</xdr:row>
      <xdr:rowOff>332640</xdr:rowOff>
    </xdr:to>
    <xdr:pic>
      <xdr:nvPicPr>
        <xdr:cNvPr id="212" name="Рисунок 79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086948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34</xdr:row>
      <xdr:rowOff>19080</xdr:rowOff>
    </xdr:from>
    <xdr:to>
      <xdr:col>0</xdr:col>
      <xdr:colOff>351720</xdr:colOff>
      <xdr:row>34</xdr:row>
      <xdr:rowOff>361080</xdr:rowOff>
    </xdr:to>
    <xdr:pic>
      <xdr:nvPicPr>
        <xdr:cNvPr id="213" name="Рисунок 80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121076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34</xdr:row>
      <xdr:rowOff>49320</xdr:rowOff>
    </xdr:from>
    <xdr:to>
      <xdr:col>0</xdr:col>
      <xdr:colOff>361440</xdr:colOff>
      <xdr:row>34</xdr:row>
      <xdr:rowOff>332640</xdr:rowOff>
    </xdr:to>
    <xdr:pic>
      <xdr:nvPicPr>
        <xdr:cNvPr id="214" name="Рисунок 81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124100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35</xdr:row>
      <xdr:rowOff>19080</xdr:rowOff>
    </xdr:from>
    <xdr:to>
      <xdr:col>0</xdr:col>
      <xdr:colOff>351720</xdr:colOff>
      <xdr:row>35</xdr:row>
      <xdr:rowOff>361080</xdr:rowOff>
    </xdr:to>
    <xdr:pic>
      <xdr:nvPicPr>
        <xdr:cNvPr id="215" name="Рисунок 82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158228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35</xdr:row>
      <xdr:rowOff>49320</xdr:rowOff>
    </xdr:from>
    <xdr:to>
      <xdr:col>0</xdr:col>
      <xdr:colOff>361440</xdr:colOff>
      <xdr:row>35</xdr:row>
      <xdr:rowOff>332640</xdr:rowOff>
    </xdr:to>
    <xdr:pic>
      <xdr:nvPicPr>
        <xdr:cNvPr id="216" name="Рисунок 83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161252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36</xdr:row>
      <xdr:rowOff>19080</xdr:rowOff>
    </xdr:from>
    <xdr:to>
      <xdr:col>0</xdr:col>
      <xdr:colOff>351720</xdr:colOff>
      <xdr:row>36</xdr:row>
      <xdr:rowOff>361080</xdr:rowOff>
    </xdr:to>
    <xdr:pic>
      <xdr:nvPicPr>
        <xdr:cNvPr id="217" name="Рисунок 84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195380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36</xdr:row>
      <xdr:rowOff>49320</xdr:rowOff>
    </xdr:from>
    <xdr:to>
      <xdr:col>0</xdr:col>
      <xdr:colOff>361440</xdr:colOff>
      <xdr:row>36</xdr:row>
      <xdr:rowOff>332640</xdr:rowOff>
    </xdr:to>
    <xdr:pic>
      <xdr:nvPicPr>
        <xdr:cNvPr id="218" name="Рисунок 85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198404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37</xdr:row>
      <xdr:rowOff>19080</xdr:rowOff>
    </xdr:from>
    <xdr:to>
      <xdr:col>0</xdr:col>
      <xdr:colOff>351720</xdr:colOff>
      <xdr:row>37</xdr:row>
      <xdr:rowOff>361080</xdr:rowOff>
    </xdr:to>
    <xdr:pic>
      <xdr:nvPicPr>
        <xdr:cNvPr id="219" name="Рисунок 86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232532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37</xdr:row>
      <xdr:rowOff>49320</xdr:rowOff>
    </xdr:from>
    <xdr:to>
      <xdr:col>0</xdr:col>
      <xdr:colOff>361440</xdr:colOff>
      <xdr:row>37</xdr:row>
      <xdr:rowOff>332640</xdr:rowOff>
    </xdr:to>
    <xdr:pic>
      <xdr:nvPicPr>
        <xdr:cNvPr id="220" name="Рисунок 87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2355560"/>
          <a:ext cx="27540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123840</xdr:colOff>
      <xdr:row>38</xdr:row>
      <xdr:rowOff>19080</xdr:rowOff>
    </xdr:from>
    <xdr:to>
      <xdr:col>0</xdr:col>
      <xdr:colOff>351720</xdr:colOff>
      <xdr:row>38</xdr:row>
      <xdr:rowOff>361080</xdr:rowOff>
    </xdr:to>
    <xdr:pic>
      <xdr:nvPicPr>
        <xdr:cNvPr id="221" name="Рисунок 88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840" y="12696840"/>
          <a:ext cx="2278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86040</xdr:colOff>
      <xdr:row>38</xdr:row>
      <xdr:rowOff>49320</xdr:rowOff>
    </xdr:from>
    <xdr:to>
      <xdr:col>0</xdr:col>
      <xdr:colOff>361440</xdr:colOff>
      <xdr:row>38</xdr:row>
      <xdr:rowOff>332640</xdr:rowOff>
    </xdr:to>
    <xdr:pic>
      <xdr:nvPicPr>
        <xdr:cNvPr id="222" name="Рисунок 89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86040" y="12727080"/>
          <a:ext cx="275400" cy="283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10440</xdr:colOff>
      <xdr:row>4</xdr:row>
      <xdr:rowOff>156240</xdr:rowOff>
    </xdr:to>
    <xdr:pic>
      <xdr:nvPicPr>
        <xdr:cNvPr id="223" name="Рисунок 1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571760" cy="99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1446480</xdr:colOff>
      <xdr:row>1</xdr:row>
      <xdr:rowOff>155880</xdr:rowOff>
    </xdr:from>
    <xdr:to>
      <xdr:col>4</xdr:col>
      <xdr:colOff>0</xdr:colOff>
      <xdr:row>2</xdr:row>
      <xdr:rowOff>166320</xdr:rowOff>
    </xdr:to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/>
      </xdr:nvSpPr>
      <xdr:spPr>
        <a:xfrm>
          <a:off x="5617440" y="365400"/>
          <a:ext cx="2478960" cy="21996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86;&#1090;&#1072;&#1084;&#1077;&#1090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B10">
            <v>23066</v>
          </cell>
          <cell r="C10" t="str">
            <v>Ротаметр FM-Z3003 2-10 gpm, шт</v>
          </cell>
          <cell r="D10">
            <v>3</v>
          </cell>
          <cell r="F10">
            <v>0</v>
          </cell>
        </row>
        <row r="11">
          <cell r="B11">
            <v>23164</v>
          </cell>
          <cell r="C11" t="str">
            <v>Ротаметр FM-Z3004 2-16 gpm, шт</v>
          </cell>
          <cell r="D11">
            <v>4</v>
          </cell>
          <cell r="F11">
            <v>0</v>
          </cell>
        </row>
        <row r="12">
          <cell r="B12">
            <v>23165</v>
          </cell>
          <cell r="C12" t="str">
            <v>Ротаметр FM-Z3005 4-24 gpm, шт</v>
          </cell>
          <cell r="D12">
            <v>7</v>
          </cell>
          <cell r="F12">
            <v>0</v>
          </cell>
        </row>
        <row r="13">
          <cell r="B13">
            <v>23166</v>
          </cell>
          <cell r="C13" t="str">
            <v>Ротаметр FM-Z3006 5-35 gpm, шт</v>
          </cell>
          <cell r="D13">
            <v>27</v>
          </cell>
          <cell r="E13">
            <v>100</v>
          </cell>
          <cell r="F13">
            <v>280</v>
          </cell>
        </row>
        <row r="14">
          <cell r="B14">
            <v>23170</v>
          </cell>
          <cell r="C14" t="str">
            <v>Ротаметр FM-Z4001 0,2 - 2 gpm, шт</v>
          </cell>
          <cell r="D14">
            <v>147</v>
          </cell>
          <cell r="E14">
            <v>6.6</v>
          </cell>
          <cell r="F14">
            <v>18</v>
          </cell>
        </row>
        <row r="15">
          <cell r="B15">
            <v>23171</v>
          </cell>
          <cell r="C15" t="str">
            <v>Ротаметр FM-Z4002 0.5-5 gpm, шт</v>
          </cell>
          <cell r="D15">
            <v>411</v>
          </cell>
          <cell r="E15">
            <v>6.6</v>
          </cell>
          <cell r="F15">
            <v>18</v>
          </cell>
        </row>
        <row r="16">
          <cell r="B16">
            <v>23172</v>
          </cell>
          <cell r="C16" t="str">
            <v>Ротаметр FM-Z4003 1-10 gpm, шт</v>
          </cell>
          <cell r="D16">
            <v>126</v>
          </cell>
          <cell r="E16">
            <v>9.8000000000000007</v>
          </cell>
          <cell r="F16">
            <v>27</v>
          </cell>
        </row>
        <row r="17">
          <cell r="B17">
            <v>23173</v>
          </cell>
          <cell r="C17" t="str">
            <v>Ротаметр FM-Z4004 2-20 gpm, шт</v>
          </cell>
          <cell r="D17">
            <v>219</v>
          </cell>
          <cell r="E17">
            <v>10.199999999999999</v>
          </cell>
          <cell r="F17">
            <v>29</v>
          </cell>
        </row>
        <row r="18">
          <cell r="B18">
            <v>23174</v>
          </cell>
          <cell r="C18" t="str">
            <v>Ротаметр FM-Z4005 5-30 gpm, шт</v>
          </cell>
          <cell r="D18">
            <v>140</v>
          </cell>
          <cell r="E18">
            <v>10.199999999999999</v>
          </cell>
          <cell r="F18">
            <v>29</v>
          </cell>
        </row>
        <row r="19">
          <cell r="B19">
            <v>23168</v>
          </cell>
          <cell r="C19" t="str">
            <v>Ротаметр FM-Z4008 50-150 gpm, шт</v>
          </cell>
          <cell r="D19">
            <v>1</v>
          </cell>
          <cell r="F19">
            <v>0</v>
          </cell>
        </row>
        <row r="20">
          <cell r="B20">
            <v>23372</v>
          </cell>
          <cell r="C20" t="str">
            <v>Ротаметр FM-Z5025, 4-40 LPM, шт</v>
          </cell>
          <cell r="D20">
            <v>36</v>
          </cell>
          <cell r="E20">
            <v>18</v>
          </cell>
          <cell r="F20">
            <v>50</v>
          </cell>
        </row>
        <row r="21">
          <cell r="B21">
            <v>23334</v>
          </cell>
          <cell r="C21" t="str">
            <v>Ротаметр FM-Z5032-S-P- 10-100 LPM, шт</v>
          </cell>
          <cell r="F21">
            <v>0</v>
          </cell>
        </row>
        <row r="22">
          <cell r="B22">
            <v>23371</v>
          </cell>
          <cell r="C22" t="str">
            <v>Ротаметр FM-Z5032, 5-50 LPM, шт</v>
          </cell>
          <cell r="D22">
            <v>11</v>
          </cell>
          <cell r="E22">
            <v>21</v>
          </cell>
          <cell r="F22">
            <v>59</v>
          </cell>
        </row>
        <row r="23">
          <cell r="B23">
            <v>23335</v>
          </cell>
          <cell r="C23" t="str">
            <v>Ротаметр FM-Z5050-S-P- 10-180 LPM, шт</v>
          </cell>
          <cell r="D23">
            <v>16</v>
          </cell>
          <cell r="E23">
            <v>25</v>
          </cell>
          <cell r="F23">
            <v>70</v>
          </cell>
        </row>
        <row r="24">
          <cell r="B24">
            <v>23336</v>
          </cell>
          <cell r="C24" t="str">
            <v>Ротаметр FM-Z5050-S-P- 10-250 LPM, шт</v>
          </cell>
          <cell r="D24">
            <v>12</v>
          </cell>
          <cell r="E24">
            <v>25</v>
          </cell>
          <cell r="F24">
            <v>70</v>
          </cell>
        </row>
        <row r="25">
          <cell r="B25">
            <v>23656</v>
          </cell>
          <cell r="C25" t="str">
            <v>Ротаметр LZM-15Z 0,05-0,5 gpm, шт</v>
          </cell>
          <cell r="D25">
            <v>25</v>
          </cell>
          <cell r="E25">
            <v>6.63</v>
          </cell>
          <cell r="F25">
            <v>19</v>
          </cell>
        </row>
        <row r="26">
          <cell r="B26">
            <v>23752</v>
          </cell>
          <cell r="C26" t="str">
            <v>Ротаметр LZM-15Z 0,1-1 gpm, шт</v>
          </cell>
          <cell r="D26">
            <v>130</v>
          </cell>
          <cell r="E26">
            <v>6.63</v>
          </cell>
          <cell r="F26">
            <v>19</v>
          </cell>
        </row>
        <row r="27">
          <cell r="B27">
            <v>23753</v>
          </cell>
          <cell r="C27" t="str">
            <v>Ротаметр LZM-15Z 0,15-1,5 gpm, шт</v>
          </cell>
          <cell r="D27">
            <v>50</v>
          </cell>
          <cell r="E27">
            <v>6.63</v>
          </cell>
          <cell r="F27">
            <v>19</v>
          </cell>
        </row>
        <row r="28">
          <cell r="B28">
            <v>23758</v>
          </cell>
          <cell r="C28" t="str">
            <v>Ротаметр LZM-15Z 0,2-2 gpm, шт</v>
          </cell>
          <cell r="D28">
            <v>1</v>
          </cell>
          <cell r="F28">
            <v>0</v>
          </cell>
        </row>
        <row r="29">
          <cell r="B29">
            <v>23756</v>
          </cell>
          <cell r="C29" t="str">
            <v>Ротаметр LZM-15Z 0,3-3 gpm, шт</v>
          </cell>
          <cell r="D29">
            <v>25</v>
          </cell>
          <cell r="E29">
            <v>6.63</v>
          </cell>
          <cell r="F29">
            <v>19</v>
          </cell>
        </row>
        <row r="30">
          <cell r="B30">
            <v>23766</v>
          </cell>
          <cell r="C30" t="str">
            <v>Ротаметр LZM-40G 20-60 gpm, шт</v>
          </cell>
          <cell r="D30">
            <v>16</v>
          </cell>
          <cell r="E30">
            <v>15.5</v>
          </cell>
          <cell r="F30">
            <v>43</v>
          </cell>
        </row>
        <row r="31">
          <cell r="B31">
            <v>23767</v>
          </cell>
          <cell r="C31" t="str">
            <v>Ротаметр LZM-50G 20-100 gpm, шт</v>
          </cell>
          <cell r="D31">
            <v>10</v>
          </cell>
          <cell r="E31">
            <v>44</v>
          </cell>
          <cell r="F31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eizer.com/" TargetMode="External"/><Relationship Id="rId2" Type="http://schemas.openxmlformats.org/officeDocument/2006/relationships/hyperlink" Target="mailto:office@geizer.com" TargetMode="External"/><Relationship Id="rId1" Type="http://schemas.openxmlformats.org/officeDocument/2006/relationships/hyperlink" Target="mailto:msd@geizer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Relationship Id="rId4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eizer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s://&#1072;&#1074;&#1090;&#1072;&#1085;&#1086;&#1084;&#1082;&#1072;96.&#1088;&#1092;/" TargetMode="External"/><Relationship Id="rId1" Type="http://schemas.openxmlformats.org/officeDocument/2006/relationships/hyperlink" Target="mailto:922138342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AMK57"/>
  <sheetViews>
    <sheetView topLeftCell="C1" zoomScale="95" zoomScaleNormal="95" workbookViewId="0">
      <pane ySplit="8" topLeftCell="A33" activePane="bottomLeft" state="frozen"/>
      <selection activeCell="C1" sqref="C1"/>
      <selection pane="bottomLeft" activeCell="P28" sqref="P28"/>
    </sheetView>
  </sheetViews>
  <sheetFormatPr defaultRowHeight="12.75" x14ac:dyDescent="0.2"/>
  <cols>
    <col min="1" max="3" width="9.140625" style="1" customWidth="1"/>
    <col min="4" max="4" width="12.42578125" style="1" customWidth="1"/>
    <col min="5" max="5" width="11.85546875" style="1" customWidth="1"/>
    <col min="6" max="6" width="3" style="1" customWidth="1"/>
    <col min="7" max="7" width="7.85546875" style="1" customWidth="1"/>
    <col min="8" max="8" width="21.5703125" style="1" customWidth="1"/>
    <col min="9" max="9" width="8.42578125" style="1" customWidth="1"/>
    <col min="10" max="10" width="7.85546875" style="1" customWidth="1"/>
    <col min="11" max="11" width="11.5703125" style="1"/>
    <col min="12" max="12" width="6.140625" style="1" customWidth="1"/>
    <col min="13" max="14" width="7.85546875" style="1" customWidth="1"/>
    <col min="15" max="15" width="14.42578125" style="1" customWidth="1"/>
    <col min="16" max="16" width="15.42578125" style="1" customWidth="1"/>
    <col min="17" max="17" width="5.5703125" style="1" customWidth="1"/>
    <col min="18" max="18" width="6.5703125" style="1" customWidth="1"/>
    <col min="19" max="19" width="1.28515625" style="1" customWidth="1"/>
    <col min="20" max="20" width="12.5703125" style="1" customWidth="1"/>
    <col min="21" max="21" width="17" style="1" customWidth="1"/>
    <col min="22" max="22" width="7.85546875" style="1" customWidth="1"/>
    <col min="23" max="1025" width="9.140625" style="1" customWidth="1"/>
  </cols>
  <sheetData>
    <row r="2" spans="5:21" ht="15" x14ac:dyDescent="0.2">
      <c r="E2" s="2" t="s">
        <v>0</v>
      </c>
      <c r="F2" s="2"/>
      <c r="G2" s="2"/>
      <c r="H2" s="2"/>
    </row>
    <row r="3" spans="5:21" ht="15" x14ac:dyDescent="0.2">
      <c r="E3" s="2" t="s">
        <v>1</v>
      </c>
      <c r="F3" s="3" t="s">
        <v>2</v>
      </c>
      <c r="G3" s="4"/>
      <c r="H3" s="4"/>
      <c r="I3" s="5" t="s">
        <v>3</v>
      </c>
      <c r="J3" s="6">
        <v>1985</v>
      </c>
    </row>
    <row r="4" spans="5:21" ht="15" x14ac:dyDescent="0.2">
      <c r="E4" s="2" t="s">
        <v>4</v>
      </c>
      <c r="F4" s="765" t="s">
        <v>5</v>
      </c>
      <c r="G4" s="765"/>
      <c r="H4" s="765"/>
    </row>
    <row r="5" spans="5:21" ht="15" x14ac:dyDescent="0.2">
      <c r="E5" s="2" t="s">
        <v>4</v>
      </c>
      <c r="F5" s="765" t="s">
        <v>6</v>
      </c>
      <c r="G5" s="765"/>
      <c r="H5" s="765"/>
      <c r="I5" s="2" t="s">
        <v>7</v>
      </c>
    </row>
    <row r="6" spans="5:21" ht="15" x14ac:dyDescent="0.2">
      <c r="E6" s="2" t="s">
        <v>8</v>
      </c>
      <c r="F6" s="765" t="s">
        <v>9</v>
      </c>
      <c r="G6" s="765"/>
      <c r="H6" s="765"/>
    </row>
    <row r="13" spans="5:21" x14ac:dyDescent="0.2">
      <c r="U13" s="7"/>
    </row>
    <row r="14" spans="5:21" x14ac:dyDescent="0.2">
      <c r="U14" s="7"/>
    </row>
    <row r="15" spans="5:21" ht="23.25" x14ac:dyDescent="0.35">
      <c r="I15" s="766"/>
      <c r="J15" s="766"/>
      <c r="K15" s="766"/>
      <c r="L15" s="766"/>
      <c r="M15" s="766"/>
      <c r="N15" s="766"/>
      <c r="U15" s="8"/>
    </row>
    <row r="17" spans="2:22" ht="12.75" customHeight="1" x14ac:dyDescent="0.2">
      <c r="E17" s="767" t="s">
        <v>10</v>
      </c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</row>
    <row r="18" spans="2:22" x14ac:dyDescent="0.2"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7"/>
    </row>
    <row r="19" spans="2:22" x14ac:dyDescent="0.2"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</row>
    <row r="20" spans="2:22" x14ac:dyDescent="0.2"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</row>
    <row r="21" spans="2:22" x14ac:dyDescent="0.2"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</row>
    <row r="22" spans="2:22" x14ac:dyDescent="0.2"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</row>
    <row r="25" spans="2:22" x14ac:dyDescent="0.2">
      <c r="T25" s="9" t="s">
        <v>11</v>
      </c>
    </row>
    <row r="26" spans="2:22" ht="15.75" x14ac:dyDescent="0.25">
      <c r="C26" s="10"/>
      <c r="D26" s="11" t="s">
        <v>12</v>
      </c>
      <c r="E26" s="768">
        <v>64.491299999999995</v>
      </c>
      <c r="F26" s="768"/>
      <c r="O26" s="11" t="s">
        <v>13</v>
      </c>
      <c r="P26" s="769" t="s">
        <v>14</v>
      </c>
      <c r="Q26" s="769"/>
      <c r="R26" s="769"/>
      <c r="S26" s="769"/>
      <c r="T26" s="12">
        <f>IF(P26="Санкт-Петербург",0,IF(P26="Москва",0,0.05))</f>
        <v>0.05</v>
      </c>
    </row>
    <row r="27" spans="2:22" x14ac:dyDescent="0.2">
      <c r="P27" s="13"/>
    </row>
    <row r="29" spans="2:22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2:22" ht="15.75" x14ac:dyDescent="0.25">
      <c r="B30" s="13"/>
      <c r="C30" s="14"/>
      <c r="D30" s="14"/>
      <c r="E30" s="14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5"/>
      <c r="R30" s="15"/>
      <c r="S30" s="15"/>
      <c r="T30" s="15"/>
      <c r="U30" s="13"/>
      <c r="V30" s="13"/>
    </row>
    <row r="31" spans="2:22" s="2" customFormat="1" ht="15.75" x14ac:dyDescent="0.25">
      <c r="B31" s="17"/>
      <c r="C31" s="770" t="s">
        <v>15</v>
      </c>
      <c r="D31" s="770"/>
      <c r="E31" s="770"/>
      <c r="F31" s="19"/>
      <c r="G31" s="18" t="s">
        <v>16</v>
      </c>
      <c r="H31" s="19"/>
      <c r="I31" s="18" t="s">
        <v>17</v>
      </c>
      <c r="J31" s="19"/>
      <c r="K31" s="19"/>
      <c r="L31" s="19"/>
      <c r="M31" s="18" t="s">
        <v>18</v>
      </c>
      <c r="N31" s="19"/>
      <c r="O31" s="19"/>
      <c r="P31" s="20" t="s">
        <v>19</v>
      </c>
      <c r="Q31" s="19"/>
      <c r="R31" s="19"/>
      <c r="S31" s="19"/>
      <c r="T31" s="18" t="s">
        <v>20</v>
      </c>
      <c r="U31" s="19"/>
      <c r="V31" s="17"/>
    </row>
    <row r="32" spans="2:22" ht="21" customHeight="1" x14ac:dyDescent="0.2">
      <c r="B32" s="13"/>
      <c r="C32" s="21"/>
      <c r="D32" s="21"/>
      <c r="E32" s="21"/>
      <c r="F32" s="22"/>
      <c r="G32" s="23"/>
      <c r="H32" s="23"/>
      <c r="I32" s="15"/>
      <c r="J32" s="13"/>
      <c r="K32" s="13"/>
      <c r="L32" s="13"/>
      <c r="N32" s="15"/>
      <c r="O32" s="13"/>
      <c r="P32" s="24"/>
      <c r="V32" s="13"/>
    </row>
    <row r="33" spans="2:22" ht="21" customHeight="1" x14ac:dyDescent="0.2">
      <c r="B33" s="25"/>
      <c r="C33" s="771" t="s">
        <v>21</v>
      </c>
      <c r="D33" s="771"/>
      <c r="E33" s="25"/>
      <c r="F33" s="27"/>
      <c r="G33" s="26" t="s">
        <v>22</v>
      </c>
      <c r="H33" s="26"/>
      <c r="I33" s="771" t="s">
        <v>23</v>
      </c>
      <c r="J33" s="771"/>
      <c r="K33" s="771"/>
      <c r="L33" s="25"/>
      <c r="M33" s="26" t="s">
        <v>24</v>
      </c>
      <c r="N33" s="28"/>
      <c r="O33" s="28"/>
      <c r="P33" s="29" t="s">
        <v>24</v>
      </c>
      <c r="Q33" s="30"/>
      <c r="R33" s="30"/>
      <c r="S33" s="25"/>
      <c r="T33" s="772" t="s">
        <v>25</v>
      </c>
      <c r="U33" s="772"/>
      <c r="V33" s="25"/>
    </row>
    <row r="34" spans="2:22" ht="21" customHeight="1" x14ac:dyDescent="0.2">
      <c r="B34" s="25"/>
      <c r="C34" s="771" t="s">
        <v>26</v>
      </c>
      <c r="D34" s="771"/>
      <c r="E34" s="21"/>
      <c r="F34" s="27"/>
      <c r="G34" s="26" t="s">
        <v>27</v>
      </c>
      <c r="H34" s="26"/>
      <c r="I34" s="771" t="s">
        <v>28</v>
      </c>
      <c r="J34" s="771"/>
      <c r="K34" s="771"/>
      <c r="L34" s="25"/>
      <c r="M34" s="26" t="s">
        <v>29</v>
      </c>
      <c r="N34" s="28"/>
      <c r="O34" s="28"/>
      <c r="P34" s="29" t="s">
        <v>29</v>
      </c>
      <c r="Q34" s="31"/>
      <c r="R34" s="31"/>
      <c r="S34" s="25"/>
      <c r="T34" s="772" t="s">
        <v>30</v>
      </c>
      <c r="U34" s="772"/>
      <c r="V34" s="25"/>
    </row>
    <row r="35" spans="2:22" ht="21" customHeight="1" x14ac:dyDescent="0.2">
      <c r="B35" s="25"/>
      <c r="C35" s="771" t="s">
        <v>31</v>
      </c>
      <c r="D35" s="771"/>
      <c r="E35" s="25"/>
      <c r="F35" s="25"/>
      <c r="G35" s="26" t="s">
        <v>32</v>
      </c>
      <c r="H35" s="26"/>
      <c r="I35" s="771" t="s">
        <v>33</v>
      </c>
      <c r="J35" s="771"/>
      <c r="K35" s="771"/>
      <c r="L35" s="25"/>
      <c r="M35" s="26" t="s">
        <v>34</v>
      </c>
      <c r="N35" s="28"/>
      <c r="O35" s="28"/>
      <c r="P35" s="29" t="s">
        <v>34</v>
      </c>
      <c r="Q35" s="31"/>
      <c r="R35" s="25"/>
      <c r="S35" s="25"/>
      <c r="T35" s="772" t="s">
        <v>35</v>
      </c>
      <c r="U35" s="772"/>
      <c r="V35" s="25"/>
    </row>
    <row r="36" spans="2:22" ht="21" customHeight="1" x14ac:dyDescent="0.2">
      <c r="B36" s="25"/>
      <c r="C36" s="26" t="s">
        <v>36</v>
      </c>
      <c r="D36" s="25"/>
      <c r="E36" s="25"/>
      <c r="F36" s="25"/>
      <c r="G36" s="26" t="s">
        <v>37</v>
      </c>
      <c r="H36" s="26"/>
      <c r="I36" s="771" t="s">
        <v>38</v>
      </c>
      <c r="J36" s="771"/>
      <c r="K36" s="771"/>
      <c r="L36" s="771"/>
      <c r="M36" s="26" t="s">
        <v>39</v>
      </c>
      <c r="N36" s="28"/>
      <c r="O36" s="28"/>
      <c r="P36" s="29" t="s">
        <v>39</v>
      </c>
      <c r="Q36" s="31"/>
      <c r="R36" s="25"/>
      <c r="S36" s="25"/>
      <c r="T36" s="772" t="s">
        <v>22</v>
      </c>
      <c r="U36" s="772"/>
      <c r="V36" s="25"/>
    </row>
    <row r="37" spans="2:22" ht="21" customHeight="1" x14ac:dyDescent="0.2">
      <c r="B37" s="25"/>
      <c r="C37" s="32"/>
      <c r="D37" s="27"/>
      <c r="E37" s="21"/>
      <c r="F37" s="27"/>
      <c r="G37" s="773" t="s">
        <v>40</v>
      </c>
      <c r="H37" s="773"/>
      <c r="I37" s="771" t="s">
        <v>41</v>
      </c>
      <c r="J37" s="771"/>
      <c r="K37" s="771"/>
      <c r="L37" s="25"/>
      <c r="M37" s="26" t="s">
        <v>42</v>
      </c>
      <c r="N37" s="28"/>
      <c r="O37" s="28"/>
      <c r="P37" s="25"/>
      <c r="Q37" s="25"/>
      <c r="R37" s="25"/>
      <c r="S37" s="25"/>
      <c r="T37" s="772" t="s">
        <v>43</v>
      </c>
      <c r="U37" s="772"/>
      <c r="V37" s="25"/>
    </row>
    <row r="38" spans="2:22" ht="21" customHeight="1" x14ac:dyDescent="0.2">
      <c r="B38" s="28"/>
      <c r="C38" s="28"/>
      <c r="D38" s="25"/>
      <c r="E38" s="21"/>
      <c r="F38" s="25"/>
      <c r="G38" s="773"/>
      <c r="H38" s="773"/>
      <c r="I38" s="33"/>
      <c r="J38" s="33"/>
      <c r="K38" s="33"/>
      <c r="L38" s="21"/>
      <c r="M38" s="34"/>
      <c r="N38" s="28"/>
      <c r="O38" s="28"/>
      <c r="P38" s="28"/>
      <c r="Q38" s="28"/>
      <c r="R38" s="28"/>
      <c r="S38" s="28"/>
      <c r="T38" s="28"/>
      <c r="U38" s="28"/>
      <c r="V38" s="28"/>
    </row>
    <row r="39" spans="2:22" ht="15.75" x14ac:dyDescent="0.25">
      <c r="D39" s="35"/>
      <c r="E39" s="35"/>
      <c r="F39" s="35"/>
      <c r="H39" s="35"/>
      <c r="I39" s="35"/>
      <c r="J39" s="35"/>
      <c r="K39" s="35"/>
    </row>
    <row r="40" spans="2:22" x14ac:dyDescent="0.2">
      <c r="G40" s="15"/>
      <c r="I40" s="13"/>
      <c r="J40" s="13"/>
      <c r="K40" s="13"/>
    </row>
    <row r="41" spans="2:22" x14ac:dyDescent="0.2">
      <c r="I41" s="13"/>
      <c r="J41" s="13"/>
      <c r="K41" s="13"/>
    </row>
    <row r="42" spans="2:22" s="2" customFormat="1" ht="30" customHeight="1" x14ac:dyDescent="0.2">
      <c r="C42" s="778" t="s">
        <v>44</v>
      </c>
      <c r="D42" s="778"/>
      <c r="E42" s="778"/>
      <c r="F42" s="36"/>
      <c r="G42" s="775" t="s">
        <v>45</v>
      </c>
      <c r="H42" s="775"/>
      <c r="I42" s="779" t="s">
        <v>46</v>
      </c>
      <c r="J42" s="779"/>
      <c r="K42" s="779"/>
      <c r="L42" s="36"/>
      <c r="M42" s="778" t="s">
        <v>47</v>
      </c>
      <c r="N42" s="778"/>
      <c r="O42" s="778"/>
      <c r="P42" s="778" t="s">
        <v>48</v>
      </c>
      <c r="Q42" s="778"/>
      <c r="R42" s="37"/>
      <c r="S42" s="37"/>
      <c r="T42" s="775" t="s">
        <v>49</v>
      </c>
      <c r="U42" s="775"/>
      <c r="V42" s="775"/>
    </row>
    <row r="43" spans="2:22" ht="15.75" x14ac:dyDescent="0.25">
      <c r="C43" s="19"/>
      <c r="D43" s="19"/>
      <c r="E43" s="19"/>
      <c r="G43" s="13"/>
      <c r="I43" s="38"/>
      <c r="J43" s="38"/>
      <c r="K43" s="38"/>
    </row>
    <row r="44" spans="2:22" ht="21" customHeight="1" x14ac:dyDescent="0.2">
      <c r="C44" s="39" t="s">
        <v>44</v>
      </c>
      <c r="G44" s="39" t="s">
        <v>50</v>
      </c>
      <c r="H44" s="39"/>
      <c r="I44" s="39" t="s">
        <v>51</v>
      </c>
      <c r="K44" s="13"/>
      <c r="M44" s="40" t="s">
        <v>52</v>
      </c>
      <c r="P44" s="39" t="s">
        <v>53</v>
      </c>
      <c r="T44" s="39" t="s">
        <v>54</v>
      </c>
    </row>
    <row r="45" spans="2:22" ht="21" customHeight="1" x14ac:dyDescent="0.2">
      <c r="C45" s="774" t="s">
        <v>55</v>
      </c>
      <c r="D45" s="774"/>
      <c r="E45" s="774"/>
      <c r="G45" s="39" t="s">
        <v>56</v>
      </c>
      <c r="H45" s="39"/>
      <c r="I45" s="39" t="s">
        <v>57</v>
      </c>
      <c r="K45" s="13"/>
      <c r="M45" s="40" t="s">
        <v>58</v>
      </c>
      <c r="P45" s="39" t="s">
        <v>59</v>
      </c>
      <c r="T45" s="39" t="s">
        <v>60</v>
      </c>
    </row>
    <row r="46" spans="2:22" ht="21" customHeight="1" x14ac:dyDescent="0.2">
      <c r="C46" s="774" t="s">
        <v>61</v>
      </c>
      <c r="D46" s="774"/>
      <c r="E46" s="774"/>
      <c r="G46" s="39" t="s">
        <v>62</v>
      </c>
      <c r="H46" s="39"/>
      <c r="I46" s="39" t="s">
        <v>63</v>
      </c>
      <c r="K46" s="13"/>
      <c r="M46" s="40" t="s">
        <v>64</v>
      </c>
      <c r="P46" s="39" t="s">
        <v>65</v>
      </c>
      <c r="T46" s="39" t="s">
        <v>25</v>
      </c>
    </row>
    <row r="47" spans="2:22" ht="21" customHeight="1" x14ac:dyDescent="0.2">
      <c r="C47" s="39"/>
      <c r="G47" s="39"/>
      <c r="H47" s="39"/>
      <c r="I47" s="41"/>
      <c r="K47" s="13"/>
      <c r="T47" s="39" t="s">
        <v>22</v>
      </c>
    </row>
    <row r="48" spans="2:22" ht="21" customHeight="1" x14ac:dyDescent="0.2">
      <c r="G48" s="42"/>
      <c r="H48" s="42"/>
      <c r="I48" s="13"/>
      <c r="J48" s="13"/>
      <c r="K48" s="13"/>
      <c r="Q48" s="41"/>
      <c r="T48" s="39" t="s">
        <v>66</v>
      </c>
    </row>
    <row r="49" spans="3:22" ht="21.75" customHeight="1" x14ac:dyDescent="0.2">
      <c r="F49" s="13"/>
      <c r="G49" s="13"/>
      <c r="H49" s="13"/>
      <c r="I49" s="13"/>
      <c r="J49" s="13"/>
      <c r="K49" s="13"/>
      <c r="T49" s="39" t="s">
        <v>67</v>
      </c>
      <c r="U49" s="39"/>
      <c r="V49" s="39"/>
    </row>
    <row r="50" spans="3:22" ht="21.75" customHeight="1" x14ac:dyDescent="0.25">
      <c r="C50" s="776" t="s">
        <v>68</v>
      </c>
      <c r="D50" s="776"/>
      <c r="E50" s="776"/>
      <c r="F50" s="776"/>
      <c r="G50" s="776"/>
      <c r="H50" s="13"/>
      <c r="I50" s="18" t="s">
        <v>69</v>
      </c>
      <c r="J50" s="13"/>
      <c r="K50" s="13"/>
    </row>
    <row r="51" spans="3:22" ht="21.75" customHeight="1" x14ac:dyDescent="0.2">
      <c r="F51" s="43"/>
      <c r="H51" s="13"/>
      <c r="I51" s="13"/>
      <c r="J51" s="13"/>
      <c r="K51" s="13"/>
    </row>
    <row r="52" spans="3:22" ht="21.75" customHeight="1" x14ac:dyDescent="0.2">
      <c r="C52" s="777" t="s">
        <v>70</v>
      </c>
      <c r="D52" s="777"/>
      <c r="E52" s="777"/>
      <c r="F52" s="777"/>
      <c r="I52" s="39" t="s">
        <v>71</v>
      </c>
    </row>
    <row r="53" spans="3:22" ht="21.75" customHeight="1" x14ac:dyDescent="0.2">
      <c r="C53" s="774" t="s">
        <v>72</v>
      </c>
      <c r="D53" s="774"/>
      <c r="E53" s="774"/>
      <c r="F53" s="13"/>
      <c r="I53" s="39" t="s">
        <v>73</v>
      </c>
    </row>
    <row r="54" spans="3:22" ht="21.75" customHeight="1" x14ac:dyDescent="0.2">
      <c r="C54" s="774" t="s">
        <v>74</v>
      </c>
      <c r="D54" s="774"/>
      <c r="I54" s="39" t="s">
        <v>75</v>
      </c>
    </row>
    <row r="55" spans="3:22" ht="21.75" customHeight="1" x14ac:dyDescent="0.2">
      <c r="C55" s="39"/>
      <c r="I55" s="39" t="s">
        <v>76</v>
      </c>
    </row>
    <row r="56" spans="3:22" ht="21.75" customHeight="1" x14ac:dyDescent="0.2"/>
    <row r="57" spans="3:22" ht="21.75" customHeight="1" x14ac:dyDescent="0.2"/>
  </sheetData>
  <mergeCells count="34">
    <mergeCell ref="C53:E53"/>
    <mergeCell ref="C54:D54"/>
    <mergeCell ref="T42:V42"/>
    <mergeCell ref="C45:E45"/>
    <mergeCell ref="C46:E46"/>
    <mergeCell ref="C50:G50"/>
    <mergeCell ref="C52:F52"/>
    <mergeCell ref="C42:E42"/>
    <mergeCell ref="G42:H42"/>
    <mergeCell ref="I42:K42"/>
    <mergeCell ref="M42:O42"/>
    <mergeCell ref="P42:Q42"/>
    <mergeCell ref="I36:L36"/>
    <mergeCell ref="T36:U36"/>
    <mergeCell ref="G37:H38"/>
    <mergeCell ref="I37:K37"/>
    <mergeCell ref="T37:U37"/>
    <mergeCell ref="T33:U33"/>
    <mergeCell ref="C34:D34"/>
    <mergeCell ref="I34:K34"/>
    <mergeCell ref="T34:U34"/>
    <mergeCell ref="C35:D35"/>
    <mergeCell ref="I35:K35"/>
    <mergeCell ref="T35:U35"/>
    <mergeCell ref="E26:F26"/>
    <mergeCell ref="P26:S26"/>
    <mergeCell ref="C31:E31"/>
    <mergeCell ref="C33:D33"/>
    <mergeCell ref="I33:K33"/>
    <mergeCell ref="F4:H4"/>
    <mergeCell ref="F5:H5"/>
    <mergeCell ref="F6:H6"/>
    <mergeCell ref="I15:N15"/>
    <mergeCell ref="E17:S22"/>
  </mergeCells>
  <hyperlinks>
    <hyperlink ref="F4" r:id="rId1" xr:uid="{00000000-0004-0000-0000-000000000000}"/>
    <hyperlink ref="F5" r:id="rId2" xr:uid="{00000000-0004-0000-0000-000001000000}"/>
    <hyperlink ref="F6" r:id="rId3" xr:uid="{00000000-0004-0000-0000-000002000000}"/>
    <hyperlink ref="E17" location="Акции!A1" display="Акции и специальные предложения!" xr:uid="{00000000-0004-0000-0000-000003000000}"/>
    <hyperlink ref="C31" location="'Механические фильтры'!A1" display="Механические фильтры" xr:uid="{00000000-0004-0000-0000-000004000000}"/>
    <hyperlink ref="G31" location="Корпуса!A1" display="Корпуса" xr:uid="{00000000-0004-0000-0000-000005000000}"/>
    <hyperlink ref="I31" location="'Комплекты фильтров'!A1" display="Комплекты фильтров" xr:uid="{00000000-0004-0000-0000-000006000000}"/>
    <hyperlink ref="M31" location="Загрузки!A1" display="Загрузки" xr:uid="{00000000-0004-0000-0000-000007000000}"/>
    <hyperlink ref="P31" location="'Комплекты загрузок'!A1" display="Комплекты загрузок" xr:uid="{00000000-0004-0000-0000-000008000000}"/>
    <hyperlink ref="T31" location="'Блоки управления'!A1" display="Блоки управления" xr:uid="{00000000-0004-0000-0000-000009000000}"/>
    <hyperlink ref="C33" location="'Механические фильтры'!A6" display="Мешечные фильтры" xr:uid="{00000000-0004-0000-0000-00000A000000}"/>
    <hyperlink ref="G33" location="Корпуса!A7" display="Canature" xr:uid="{00000000-0004-0000-0000-00000B000000}"/>
    <hyperlink ref="I33" location="'Комплекты фильтров'!A7" display="Умягчители по таймеру" xr:uid="{00000000-0004-0000-0000-00000C000000}"/>
    <hyperlink ref="M33" location="Загрузки!A7" display="Ионообменные смолы" xr:uid="{00000000-0004-0000-0000-00000D000000}"/>
    <hyperlink ref="P33" location="'Комплекты загрузок'!A7" display="Ионообменные смолы" xr:uid="{00000000-0004-0000-0000-00000E000000}"/>
    <hyperlink ref="T33" location="'Блоки управления'!A6" display="Runxin" xr:uid="{00000000-0004-0000-0000-00000F000000}"/>
    <hyperlink ref="C34" location="'Механические фильтры'!A38" display="Мультипатронные фильтры" xr:uid="{00000000-0004-0000-0000-000010000000}"/>
    <hyperlink ref="G34" location="Корпуса!A26" display="Aquasonic " xr:uid="{00000000-0004-0000-0000-000011000000}"/>
    <hyperlink ref="I34" location="'Комплекты фильтров'!A12" display="Умягчители по расходу" xr:uid="{00000000-0004-0000-0000-000012000000}"/>
    <hyperlink ref="M34" location="Загрузки!A26" display="Каталитические загрузки" xr:uid="{00000000-0004-0000-0000-000013000000}"/>
    <hyperlink ref="P34" location="'Комплекты загрузок'!A92" display="Каталитические загрузки" xr:uid="{00000000-0004-0000-0000-000014000000}"/>
    <hyperlink ref="T34" location="'Блоки управления'!A42" display="Адаптеры для ручного управления" xr:uid="{00000000-0004-0000-0000-000015000000}"/>
    <hyperlink ref="C35" location="'Механические фильтры'!A45" display="Дисковые фильтры" xr:uid="{00000000-0004-0000-0000-000016000000}"/>
    <hyperlink ref="G35" location="Корпуса!A33" display="Canature HY" xr:uid="{00000000-0004-0000-0000-000017000000}"/>
    <hyperlink ref="I35" location="'Комплекты фильтров'!A47" display="Фильтры по таймеру" xr:uid="{00000000-0004-0000-0000-000018000000}"/>
    <hyperlink ref="M35" location="Загрузки!A43" display="Осадочные" xr:uid="{00000000-0004-0000-0000-000019000000}"/>
    <hyperlink ref="P35" location="'Комплекты загрузок'!A183" display="Осадочные" xr:uid="{00000000-0004-0000-0000-00001A000000}"/>
    <hyperlink ref="T35" location="'Блоки управления'!A52" display="Clack Corporation (США)" xr:uid="{00000000-0004-0000-0000-00001B000000}"/>
    <hyperlink ref="C36" location="'Механические фильтры'!A115" display="Запчасти" xr:uid="{00000000-0004-0000-0000-00001C000000}"/>
    <hyperlink ref="G36" location="Корпуса!A58" display="Комплекты ДРС" xr:uid="{00000000-0004-0000-0000-00001D000000}"/>
    <hyperlink ref="I36" location="'Комплекты фильтров'!A57" display="Умягчители с ручным управлением" xr:uid="{00000000-0004-0000-0000-00001E000000}"/>
    <hyperlink ref="M36" location="Загрузки!A52" display="Сорбенты" xr:uid="{00000000-0004-0000-0000-00001F000000}"/>
    <hyperlink ref="P36" location="'Комплекты загрузок'!A238" display="Сорбенты" xr:uid="{00000000-0004-0000-0000-000020000000}"/>
    <hyperlink ref="T36" location="'Блоки управления'!A71" display="Canature" xr:uid="{00000000-0004-0000-0000-000021000000}"/>
    <hyperlink ref="I37" location="'Комплекты фильтров'!A67" display="Фильтры с ручным управлением" xr:uid="{00000000-0004-0000-0000-000022000000}"/>
    <hyperlink ref="M37" location="Загрузки!A62" display="Химические реактивы" xr:uid="{00000000-0004-0000-0000-000023000000}"/>
    <hyperlink ref="T37" location="'Блоки управления'!A77" display="Autotrol" xr:uid="{00000000-0004-0000-0000-000024000000}"/>
    <hyperlink ref="C42" location="Кабинеты!A1" display="Кабинеты" xr:uid="{00000000-0004-0000-0000-000025000000}"/>
    <hyperlink ref="G42" location="' Осмос '!A1" display="Обратный осмос" xr:uid="{00000000-0004-0000-0000-000026000000}"/>
    <hyperlink ref="I42" location="'Вспомогательное оборудование'!A1" display="Вспомогательное оборудование" xr:uid="{00000000-0004-0000-0000-000027000000}"/>
    <hyperlink ref="M42" location="'Баки и ёмкости'!A1" display="Баки и ёмкости" xr:uid="{00000000-0004-0000-0000-000028000000}"/>
    <hyperlink ref="P42" location="УОВ!A1" display="УФ лампы" xr:uid="{00000000-0004-0000-0000-000029000000}"/>
    <hyperlink ref="T42" location="'Запчасти к АБУ'!A1" display="Запчасти к АБУ" xr:uid="{00000000-0004-0000-0000-00002A000000}"/>
    <hyperlink ref="C44" location="Кабинеты!A6" display="Кабинеты" xr:uid="{00000000-0004-0000-0000-00002B000000}"/>
    <hyperlink ref="G44" location="' Осмос '!A1" display="Гейзер RO" xr:uid="{00000000-0004-0000-0000-00002C000000}"/>
    <hyperlink ref="I44" location="'Вспомогательное оборудование'!A6" display="Системы JK-MATIC" xr:uid="{00000000-0004-0000-0000-00002D000000}"/>
    <hyperlink ref="M44" location="'Баки и ёмкости'!A6" display="Баки для химических реагентов" xr:uid="{00000000-0004-0000-0000-00002E000000}"/>
    <hyperlink ref="P44" location="УОВ!A6" display="УФ установки " xr:uid="{00000000-0004-0000-0000-00002F000000}"/>
    <hyperlink ref="T44" location="'Запчасти к АБУ'!A8" display="Performa" xr:uid="{00000000-0004-0000-0000-000030000000}"/>
    <hyperlink ref="C45" location="Кабинеты!A14" display="Сменные засыпки к кабинетам" xr:uid="{00000000-0004-0000-0000-000031000000}"/>
    <hyperlink ref="G45" location="' Осмос '!A28" display="Дополнительное оборудование" xr:uid="{00000000-0004-0000-0000-000032000000}"/>
    <hyperlink ref="I45" location="'Вспомогательное оборудование'!A29" display="Клапаны электромагнитные" xr:uid="{00000000-0004-0000-0000-000033000000}"/>
    <hyperlink ref="M45" location="'Баки и ёмкости'!A32" display="Канистры " xr:uid="{00000000-0004-0000-0000-000034000000}"/>
    <hyperlink ref="P45" location="УОВ!A101" display="TopAqua " xr:uid="{00000000-0004-0000-0000-000035000000}"/>
    <hyperlink ref="T45" location="'Запчасти к АБУ'!A21" display="Magnum" xr:uid="{00000000-0004-0000-0000-000036000000}"/>
    <hyperlink ref="C46" location="Кабинеты!A23" display="Кабинеты в комплекте с загрузкой" xr:uid="{00000000-0004-0000-0000-000037000000}"/>
    <hyperlink ref="G46" location="' Осмос '!A39" display="Гейзер-Пристиж" xr:uid="{00000000-0004-0000-0000-000038000000}"/>
    <hyperlink ref="I46" location="'Вспомогательное оборудование'!A43" display="Краны шаровые" xr:uid="{00000000-0004-0000-0000-000039000000}"/>
    <hyperlink ref="M46" location="'Баки и ёмкости'!A40" display="Накопительные емкости" xr:uid="{00000000-0004-0000-0000-00003A000000}"/>
    <hyperlink ref="P46" location="УОВ!A148" display="Sterilight (Канада)" xr:uid="{00000000-0004-0000-0000-00003B000000}"/>
    <hyperlink ref="T46" location="'Запчасти к АБУ'!A28" display="Runxin" xr:uid="{00000000-0004-0000-0000-00003C000000}"/>
    <hyperlink ref="T47" location="'Запчасти к АБУ'!A91" display="Canature" xr:uid="{00000000-0004-0000-0000-00003D000000}"/>
    <hyperlink ref="T48" location="'Запчасти к АБУ'!A102" display="Clack" xr:uid="{00000000-0004-0000-0000-00003E000000}"/>
    <hyperlink ref="T49" location="'Запчасти к АБУ'!A179" display="Комплектующие" xr:uid="{00000000-0004-0000-0000-00003F000000}"/>
    <hyperlink ref="C50" location="'Комплектующие к Осмосам'!A1" display="Комплектующие к обратному осмосу" xr:uid="{00000000-0004-0000-0000-000040000000}"/>
    <hyperlink ref="I50" location="'Аэрация и дозирование'!A1" display="Аэрация и дозирование" xr:uid="{00000000-0004-0000-0000-000041000000}"/>
    <hyperlink ref="C52" location="'Комплектующие к Осмосам'!A6" display="КОМПЛЕКТУЮЩИЕ К ГЕЙЗЕР-ПРЕСТИЖ" xr:uid="{00000000-0004-0000-0000-000042000000}"/>
    <hyperlink ref="I52" location="'Аэрация и дозирование'!A6" display="Датчик уровня (поплавковый)" xr:uid="{00000000-0004-0000-0000-000043000000}"/>
    <hyperlink ref="C53" location="'Комплектующие к Осмосам'!A22" display="КОМПЛЕКТУЮЩИЕ К ГЕЙЗЕР RO " xr:uid="{00000000-0004-0000-0000-000044000000}"/>
    <hyperlink ref="C54" location="'Комплектующие к Осмосам'!A60" display="НАСОСЫ NANFANG" xr:uid="{00000000-0004-0000-0000-000045000000}"/>
  </hyperlink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Лист1!$A$1:$A$9</xm:f>
          </x14:formula1>
          <x14:formula2>
            <xm:f>0</xm:f>
          </x14:formula2>
          <xm:sqref>P26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MG91"/>
  <sheetViews>
    <sheetView zoomScale="95" zoomScaleNormal="95" workbookViewId="0">
      <pane ySplit="6" topLeftCell="A7" activePane="bottomLeft" state="frozen"/>
      <selection pane="bottomLeft" activeCell="C3" sqref="C3:C5"/>
    </sheetView>
  </sheetViews>
  <sheetFormatPr defaultRowHeight="12.75" x14ac:dyDescent="0.2"/>
  <cols>
    <col min="1" max="1" width="9.7109375" style="70" customWidth="1"/>
    <col min="2" max="2" width="12.42578125" style="70" customWidth="1"/>
    <col min="3" max="3" width="37" style="47" customWidth="1"/>
    <col min="4" max="4" width="58.140625" style="70" customWidth="1"/>
    <col min="5" max="5" width="11.7109375" style="451" hidden="1" customWidth="1"/>
    <col min="6" max="6" width="11.7109375" style="319" hidden="1" customWidth="1"/>
    <col min="7" max="7" width="18.42578125" style="319" customWidth="1"/>
    <col min="8" max="8" width="14.5703125" style="373" customWidth="1"/>
    <col min="9" max="10" width="7.28515625" style="70" customWidth="1"/>
    <col min="11" max="11" width="7.85546875" style="70" customWidth="1"/>
    <col min="12" max="12" width="9.42578125" style="70" customWidth="1"/>
    <col min="13" max="13" width="8.7109375" style="70" customWidth="1"/>
    <col min="14" max="1021" width="32.5703125" style="70" customWidth="1"/>
  </cols>
  <sheetData>
    <row r="1" spans="1:14" s="47" customFormat="1" ht="16.5" customHeight="1" x14ac:dyDescent="0.2">
      <c r="A1" s="45"/>
      <c r="B1" s="46"/>
      <c r="E1" s="452"/>
      <c r="F1" s="48"/>
      <c r="G1" s="48"/>
      <c r="H1" s="780"/>
    </row>
    <row r="2" spans="1:14" s="47" customFormat="1" ht="16.5" customHeight="1" x14ac:dyDescent="0.3">
      <c r="A2" s="45"/>
      <c r="B2" s="46"/>
      <c r="C2" s="52"/>
      <c r="E2" s="452"/>
      <c r="F2" s="48"/>
      <c r="G2" s="48"/>
      <c r="H2" s="780"/>
    </row>
    <row r="3" spans="1:14" s="47" customFormat="1" ht="16.5" customHeight="1" x14ac:dyDescent="0.2">
      <c r="A3" s="45"/>
      <c r="B3" s="46"/>
      <c r="C3" s="797">
        <v>79193850543</v>
      </c>
      <c r="E3" s="452"/>
      <c r="F3" s="48"/>
      <c r="G3" s="48"/>
      <c r="H3" s="780"/>
    </row>
    <row r="4" spans="1:14" s="47" customFormat="1" ht="16.5" customHeight="1" x14ac:dyDescent="0.2">
      <c r="A4" s="45"/>
      <c r="B4" s="46"/>
      <c r="C4" s="798" t="s">
        <v>1884</v>
      </c>
      <c r="E4" s="452"/>
      <c r="F4" s="48"/>
      <c r="G4" s="48"/>
      <c r="H4" s="780"/>
    </row>
    <row r="5" spans="1:14" s="47" customFormat="1" ht="16.5" customHeight="1" x14ac:dyDescent="0.2">
      <c r="A5" s="45"/>
      <c r="B5" s="46"/>
      <c r="C5" s="798" t="s">
        <v>1883</v>
      </c>
      <c r="E5" s="452"/>
      <c r="F5" s="48"/>
      <c r="G5" s="48"/>
      <c r="H5" s="780"/>
      <c r="I5" s="375"/>
      <c r="J5" s="375"/>
      <c r="K5" s="375"/>
      <c r="L5" s="375"/>
      <c r="M5" s="375"/>
      <c r="N5" s="375"/>
    </row>
    <row r="6" spans="1:14" s="47" customFormat="1" ht="45" customHeight="1" x14ac:dyDescent="0.2">
      <c r="A6" s="453" t="s">
        <v>87</v>
      </c>
      <c r="B6" s="72" t="s">
        <v>88</v>
      </c>
      <c r="C6" s="72" t="s">
        <v>89</v>
      </c>
      <c r="D6" s="72" t="s">
        <v>795</v>
      </c>
      <c r="E6" s="72" t="s">
        <v>90</v>
      </c>
      <c r="F6" s="72" t="s">
        <v>90</v>
      </c>
      <c r="G6" s="72" t="s">
        <v>796</v>
      </c>
      <c r="H6" s="73" t="s">
        <v>91</v>
      </c>
      <c r="I6" s="375"/>
      <c r="J6" s="375"/>
      <c r="K6" s="375"/>
      <c r="L6" s="375"/>
      <c r="M6" s="375"/>
      <c r="N6" s="375"/>
    </row>
    <row r="7" spans="1:14" ht="29.25" customHeight="1" x14ac:dyDescent="0.25">
      <c r="A7" s="170" t="s">
        <v>797</v>
      </c>
      <c r="B7" s="454"/>
      <c r="C7" s="454"/>
      <c r="D7" s="454"/>
      <c r="E7" s="454"/>
      <c r="F7" s="455"/>
      <c r="G7" s="456"/>
      <c r="H7" s="457"/>
      <c r="I7" s="375"/>
      <c r="J7" s="375"/>
      <c r="K7" s="375"/>
      <c r="L7" s="375"/>
      <c r="M7" s="375"/>
      <c r="N7" s="375"/>
    </row>
    <row r="8" spans="1:14" ht="15.75" customHeight="1" x14ac:dyDescent="0.25">
      <c r="A8" s="458" t="s">
        <v>24</v>
      </c>
      <c r="B8" s="459"/>
      <c r="C8" s="459"/>
      <c r="D8" s="459"/>
      <c r="E8" s="459"/>
      <c r="F8" s="460"/>
      <c r="G8" s="461"/>
      <c r="H8" s="462"/>
      <c r="I8" s="375"/>
      <c r="J8" s="375"/>
      <c r="K8" s="375"/>
      <c r="L8" s="375"/>
      <c r="M8" s="375"/>
      <c r="N8" s="375"/>
    </row>
    <row r="9" spans="1:14" x14ac:dyDescent="0.2">
      <c r="A9" s="463"/>
      <c r="B9" s="350">
        <v>40104</v>
      </c>
      <c r="C9" s="351" t="s">
        <v>798</v>
      </c>
      <c r="D9" s="464" t="s">
        <v>799</v>
      </c>
      <c r="E9" s="465">
        <v>0.3</v>
      </c>
      <c r="F9" s="86">
        <f>Главная!$T$26</f>
        <v>0.05</v>
      </c>
      <c r="G9" s="190" t="s">
        <v>800</v>
      </c>
      <c r="H9" s="466">
        <v>109.836</v>
      </c>
      <c r="I9" s="375"/>
      <c r="J9" s="375"/>
      <c r="K9" s="375"/>
      <c r="L9" s="375"/>
      <c r="M9" s="375"/>
      <c r="N9" s="375"/>
    </row>
    <row r="10" spans="1:14" ht="51" x14ac:dyDescent="0.2">
      <c r="A10" s="468"/>
      <c r="B10" s="469">
        <v>40088</v>
      </c>
      <c r="C10" s="470" t="s">
        <v>801</v>
      </c>
      <c r="D10" s="471" t="s">
        <v>802</v>
      </c>
      <c r="E10" s="472">
        <v>0.3</v>
      </c>
      <c r="F10" s="108">
        <f>Главная!$T$26</f>
        <v>0.05</v>
      </c>
      <c r="G10" s="473" t="s">
        <v>803</v>
      </c>
      <c r="H10" s="474">
        <v>407.0034</v>
      </c>
      <c r="I10" s="375"/>
      <c r="J10" s="375"/>
      <c r="K10" s="375"/>
      <c r="L10" s="375"/>
      <c r="M10" s="375"/>
      <c r="N10" s="375"/>
    </row>
    <row r="11" spans="1:14" ht="25.5" x14ac:dyDescent="0.2">
      <c r="A11" s="463"/>
      <c r="B11" s="350">
        <v>40055</v>
      </c>
      <c r="C11" s="351" t="s">
        <v>804</v>
      </c>
      <c r="D11" s="464" t="s">
        <v>805</v>
      </c>
      <c r="E11" s="465">
        <v>0.3</v>
      </c>
      <c r="F11" s="86">
        <f>Главная!$T$26</f>
        <v>0.05</v>
      </c>
      <c r="G11" s="190" t="s">
        <v>806</v>
      </c>
      <c r="H11" s="466">
        <v>671.22</v>
      </c>
      <c r="I11" s="375"/>
      <c r="J11" s="375"/>
      <c r="K11" s="375"/>
      <c r="L11" s="375"/>
      <c r="M11" s="375"/>
      <c r="N11" s="375"/>
    </row>
    <row r="12" spans="1:14" ht="51" customHeight="1" x14ac:dyDescent="0.2">
      <c r="A12" s="468"/>
      <c r="B12" s="469">
        <v>40054</v>
      </c>
      <c r="C12" s="470" t="s">
        <v>807</v>
      </c>
      <c r="D12" s="471" t="s">
        <v>808</v>
      </c>
      <c r="E12" s="108">
        <v>0.3</v>
      </c>
      <c r="F12" s="108">
        <f>Главная!$T$26</f>
        <v>0.05</v>
      </c>
      <c r="G12" s="473" t="s">
        <v>806</v>
      </c>
      <c r="H12" s="474">
        <v>505.44900000000001</v>
      </c>
      <c r="I12" s="375"/>
      <c r="J12" s="375"/>
      <c r="K12" s="375"/>
      <c r="L12" s="375"/>
      <c r="M12" s="375"/>
      <c r="N12" s="375"/>
    </row>
    <row r="13" spans="1:14" s="319" customFormat="1" ht="51" customHeight="1" x14ac:dyDescent="0.2">
      <c r="A13" s="476"/>
      <c r="B13" s="477">
        <v>40199</v>
      </c>
      <c r="C13" s="477" t="s">
        <v>809</v>
      </c>
      <c r="D13" s="478" t="s">
        <v>810</v>
      </c>
      <c r="E13" s="108">
        <v>0.3</v>
      </c>
      <c r="F13" s="108">
        <f>Главная!$T$26</f>
        <v>0.05</v>
      </c>
      <c r="G13" s="473" t="s">
        <v>806</v>
      </c>
      <c r="H13" s="474">
        <v>190.884611130742</v>
      </c>
      <c r="I13" s="375"/>
      <c r="J13" s="375"/>
      <c r="K13" s="375"/>
      <c r="L13" s="375"/>
      <c r="M13" s="375"/>
      <c r="N13" s="375"/>
    </row>
    <row r="14" spans="1:14" ht="25.5" x14ac:dyDescent="0.2">
      <c r="A14" s="468"/>
      <c r="B14" s="469">
        <v>40043</v>
      </c>
      <c r="C14" s="470" t="s">
        <v>811</v>
      </c>
      <c r="D14" s="471" t="s">
        <v>812</v>
      </c>
      <c r="E14" s="472">
        <v>0.3</v>
      </c>
      <c r="F14" s="108">
        <f>Главная!$T$26</f>
        <v>0.05</v>
      </c>
      <c r="G14" s="190" t="s">
        <v>806</v>
      </c>
      <c r="H14" s="474">
        <f>37.629*25</f>
        <v>940.72499999999991</v>
      </c>
      <c r="I14" s="375"/>
      <c r="J14" s="375"/>
      <c r="K14" s="375"/>
      <c r="L14" s="375"/>
      <c r="M14" s="375"/>
      <c r="N14" s="375"/>
    </row>
    <row r="15" spans="1:14" ht="38.25" x14ac:dyDescent="0.2">
      <c r="A15" s="468"/>
      <c r="B15" s="469">
        <v>40079</v>
      </c>
      <c r="C15" s="470" t="s">
        <v>813</v>
      </c>
      <c r="D15" s="471" t="s">
        <v>814</v>
      </c>
      <c r="E15" s="472">
        <v>0.3</v>
      </c>
      <c r="F15" s="108">
        <f>Главная!$T$26</f>
        <v>0.05</v>
      </c>
      <c r="G15" s="190" t="s">
        <v>806</v>
      </c>
      <c r="H15" s="474">
        <f>26.8488*25</f>
        <v>671.22</v>
      </c>
      <c r="I15" s="375"/>
      <c r="J15" s="375"/>
      <c r="K15" s="375"/>
      <c r="L15" s="375"/>
      <c r="M15" s="375"/>
      <c r="N15" s="375"/>
    </row>
    <row r="16" spans="1:14" ht="38.25" customHeight="1" x14ac:dyDescent="0.2">
      <c r="A16" s="468"/>
      <c r="B16" s="469">
        <v>40083</v>
      </c>
      <c r="C16" s="470" t="s">
        <v>815</v>
      </c>
      <c r="D16" s="471" t="s">
        <v>816</v>
      </c>
      <c r="E16" s="108">
        <v>0.3</v>
      </c>
      <c r="F16" s="108">
        <f>Главная!$T$26</f>
        <v>0.05</v>
      </c>
      <c r="G16" s="473" t="s">
        <v>806</v>
      </c>
      <c r="H16" s="474">
        <v>178.99199999999999</v>
      </c>
      <c r="I16" s="375"/>
      <c r="J16" s="375"/>
      <c r="K16" s="375"/>
      <c r="L16" s="375"/>
      <c r="M16" s="375"/>
      <c r="N16" s="375"/>
    </row>
    <row r="17" spans="1:14" ht="38.25" customHeight="1" x14ac:dyDescent="0.2">
      <c r="A17" s="468"/>
      <c r="B17" s="469">
        <v>40218</v>
      </c>
      <c r="C17" s="470" t="s">
        <v>815</v>
      </c>
      <c r="D17" s="471" t="s">
        <v>816</v>
      </c>
      <c r="E17" s="472">
        <v>0.3</v>
      </c>
      <c r="F17" s="108">
        <f>Главная!$T$26</f>
        <v>0.05</v>
      </c>
      <c r="G17" s="473" t="s">
        <v>817</v>
      </c>
      <c r="H17" s="474">
        <v>89.495999999999995</v>
      </c>
      <c r="I17" s="375"/>
      <c r="J17" s="375"/>
      <c r="K17" s="375"/>
      <c r="L17" s="375"/>
      <c r="M17" s="375"/>
      <c r="N17" s="375"/>
    </row>
    <row r="18" spans="1:14" ht="63.75" customHeight="1" x14ac:dyDescent="0.2">
      <c r="A18" s="468"/>
      <c r="B18" s="469">
        <v>40091</v>
      </c>
      <c r="C18" s="470" t="s">
        <v>818</v>
      </c>
      <c r="D18" s="471" t="s">
        <v>819</v>
      </c>
      <c r="E18" s="108">
        <v>0.3</v>
      </c>
      <c r="F18" s="108">
        <f>Главная!$T$26</f>
        <v>0.05</v>
      </c>
      <c r="G18" s="473" t="s">
        <v>806</v>
      </c>
      <c r="H18" s="474">
        <v>183.06</v>
      </c>
      <c r="I18" s="375"/>
      <c r="J18" s="375"/>
      <c r="K18" s="375"/>
      <c r="L18" s="375"/>
      <c r="M18" s="375"/>
      <c r="N18" s="375"/>
    </row>
    <row r="19" spans="1:14" ht="63.75" customHeight="1" x14ac:dyDescent="0.2">
      <c r="A19" s="468"/>
      <c r="B19" s="469">
        <v>40219</v>
      </c>
      <c r="C19" s="470" t="s">
        <v>818</v>
      </c>
      <c r="D19" s="471" t="s">
        <v>819</v>
      </c>
      <c r="E19" s="472">
        <v>0.3</v>
      </c>
      <c r="F19" s="108">
        <f>Главная!$T$26</f>
        <v>0.05</v>
      </c>
      <c r="G19" s="473" t="s">
        <v>817</v>
      </c>
      <c r="H19" s="474">
        <v>92.546999999999997</v>
      </c>
      <c r="I19" s="375"/>
      <c r="J19" s="375"/>
      <c r="K19" s="375"/>
      <c r="L19" s="375"/>
      <c r="M19" s="375"/>
      <c r="N19" s="375"/>
    </row>
    <row r="20" spans="1:14" ht="25.5" customHeight="1" x14ac:dyDescent="0.2">
      <c r="A20" s="468"/>
      <c r="B20" s="469">
        <v>40081</v>
      </c>
      <c r="C20" s="470" t="s">
        <v>820</v>
      </c>
      <c r="D20" s="471" t="s">
        <v>821</v>
      </c>
      <c r="E20" s="108">
        <v>0.3</v>
      </c>
      <c r="F20" s="108">
        <f>Главная!$T$26</f>
        <v>0.05</v>
      </c>
      <c r="G20" s="473" t="s">
        <v>806</v>
      </c>
      <c r="H20" s="474">
        <v>124.074</v>
      </c>
      <c r="I20" s="375"/>
      <c r="J20" s="375"/>
      <c r="K20" s="375"/>
      <c r="L20" s="375"/>
      <c r="M20" s="375"/>
      <c r="N20" s="375"/>
    </row>
    <row r="21" spans="1:14" ht="25.5" customHeight="1" x14ac:dyDescent="0.2">
      <c r="A21" s="468"/>
      <c r="B21" s="469">
        <v>40220</v>
      </c>
      <c r="C21" s="470" t="s">
        <v>820</v>
      </c>
      <c r="D21" s="471" t="s">
        <v>821</v>
      </c>
      <c r="E21" s="472">
        <v>0.3</v>
      </c>
      <c r="F21" s="108">
        <f>Главная!$T$26</f>
        <v>0.05</v>
      </c>
      <c r="G21" s="473" t="s">
        <v>817</v>
      </c>
      <c r="H21" s="474">
        <v>63.054000000000002</v>
      </c>
      <c r="I21" s="375"/>
      <c r="J21" s="375"/>
      <c r="K21" s="375"/>
      <c r="L21" s="375"/>
      <c r="M21" s="375"/>
      <c r="N21" s="375"/>
    </row>
    <row r="22" spans="1:14" ht="25.5" customHeight="1" x14ac:dyDescent="0.2">
      <c r="A22" s="468"/>
      <c r="B22" s="469">
        <v>40084</v>
      </c>
      <c r="C22" s="470" t="s">
        <v>822</v>
      </c>
      <c r="D22" s="471" t="s">
        <v>823</v>
      </c>
      <c r="E22" s="108">
        <v>0.3</v>
      </c>
      <c r="F22" s="108">
        <f>Главная!$T$26</f>
        <v>0.05</v>
      </c>
      <c r="G22" s="473" t="s">
        <v>806</v>
      </c>
      <c r="H22" s="474">
        <v>135.05760000000001</v>
      </c>
      <c r="I22" s="375"/>
      <c r="J22" s="375"/>
      <c r="K22" s="375"/>
      <c r="L22" s="375"/>
      <c r="M22" s="375"/>
      <c r="N22" s="375"/>
    </row>
    <row r="23" spans="1:14" ht="25.5" customHeight="1" x14ac:dyDescent="0.2">
      <c r="A23" s="468"/>
      <c r="B23" s="469">
        <v>40221</v>
      </c>
      <c r="C23" s="470" t="s">
        <v>822</v>
      </c>
      <c r="D23" s="471" t="s">
        <v>823</v>
      </c>
      <c r="E23" s="472">
        <v>0.3</v>
      </c>
      <c r="F23" s="108">
        <f>Главная!$T$26</f>
        <v>0.05</v>
      </c>
      <c r="G23" s="473" t="s">
        <v>817</v>
      </c>
      <c r="H23" s="474">
        <v>68.138999999999996</v>
      </c>
      <c r="I23" s="375"/>
      <c r="J23" s="375"/>
      <c r="K23" s="375"/>
      <c r="L23" s="375"/>
      <c r="M23" s="375"/>
      <c r="N23" s="375"/>
    </row>
    <row r="24" spans="1:14" ht="25.5" customHeight="1" x14ac:dyDescent="0.2">
      <c r="A24" s="468"/>
      <c r="B24" s="469">
        <v>40082</v>
      </c>
      <c r="C24" s="470" t="s">
        <v>824</v>
      </c>
      <c r="D24" s="471" t="s">
        <v>825</v>
      </c>
      <c r="E24" s="108">
        <v>0.3</v>
      </c>
      <c r="F24" s="108">
        <f>Главная!$T$26</f>
        <v>0.05</v>
      </c>
      <c r="G24" s="473" t="s">
        <v>806</v>
      </c>
      <c r="H24" s="474">
        <v>184.077</v>
      </c>
      <c r="I24" s="375"/>
      <c r="J24" s="375"/>
      <c r="K24" s="375"/>
      <c r="L24" s="375"/>
      <c r="M24" s="375"/>
      <c r="N24" s="375"/>
    </row>
    <row r="25" spans="1:14" ht="25.5" customHeight="1" x14ac:dyDescent="0.2">
      <c r="A25" s="468"/>
      <c r="B25" s="469">
        <v>40222</v>
      </c>
      <c r="C25" s="470" t="s">
        <v>824</v>
      </c>
      <c r="D25" s="471" t="s">
        <v>825</v>
      </c>
      <c r="E25" s="472">
        <v>0.3</v>
      </c>
      <c r="F25" s="108">
        <f>Главная!$T$26</f>
        <v>0.05</v>
      </c>
      <c r="G25" s="473" t="s">
        <v>817</v>
      </c>
      <c r="H25" s="474">
        <v>92.546999999999997</v>
      </c>
      <c r="I25" s="375"/>
      <c r="J25" s="375"/>
      <c r="K25" s="375"/>
      <c r="L25" s="375"/>
      <c r="M25" s="375"/>
      <c r="N25" s="375"/>
    </row>
    <row r="26" spans="1:14" ht="25.5" x14ac:dyDescent="0.2">
      <c r="A26" s="468"/>
      <c r="B26" s="350">
        <v>40203</v>
      </c>
      <c r="C26" s="351" t="s">
        <v>826</v>
      </c>
      <c r="D26" s="464" t="s">
        <v>825</v>
      </c>
      <c r="E26" s="465">
        <v>0.3</v>
      </c>
      <c r="F26" s="86">
        <f>Главная!$T$26</f>
        <v>0.05</v>
      </c>
      <c r="G26" s="190" t="s">
        <v>806</v>
      </c>
      <c r="H26" s="466">
        <v>213.57</v>
      </c>
      <c r="I26" s="375"/>
      <c r="J26" s="375"/>
      <c r="K26" s="375"/>
      <c r="L26" s="375"/>
      <c r="M26" s="375"/>
      <c r="N26" s="375"/>
    </row>
    <row r="27" spans="1:14" ht="25.5" x14ac:dyDescent="0.2">
      <c r="A27" s="468"/>
      <c r="B27" s="350">
        <v>40223</v>
      </c>
      <c r="C27" s="351" t="s">
        <v>826</v>
      </c>
      <c r="D27" s="464" t="s">
        <v>825</v>
      </c>
      <c r="E27" s="465">
        <v>0.3</v>
      </c>
      <c r="F27" s="86">
        <f>Главная!$T$26</f>
        <v>0.05</v>
      </c>
      <c r="G27" s="190" t="s">
        <v>817</v>
      </c>
      <c r="H27" s="466">
        <v>106.785</v>
      </c>
      <c r="I27" s="375"/>
      <c r="J27" s="375"/>
      <c r="K27" s="375"/>
      <c r="L27" s="375"/>
      <c r="M27" s="375"/>
      <c r="N27" s="375"/>
    </row>
    <row r="28" spans="1:14" ht="38.25" customHeight="1" x14ac:dyDescent="0.2">
      <c r="A28" s="468"/>
      <c r="B28" s="350">
        <v>40089</v>
      </c>
      <c r="C28" s="351" t="s">
        <v>827</v>
      </c>
      <c r="D28" s="464" t="s">
        <v>828</v>
      </c>
      <c r="E28" s="86">
        <v>0.3</v>
      </c>
      <c r="F28" s="86">
        <f>Главная!$T$26</f>
        <v>0.05</v>
      </c>
      <c r="G28" s="190" t="s">
        <v>806</v>
      </c>
      <c r="H28" s="466">
        <v>62.221803428571398</v>
      </c>
      <c r="I28" s="375"/>
      <c r="J28" s="375"/>
      <c r="K28" s="375"/>
      <c r="L28" s="375"/>
      <c r="M28" s="375"/>
      <c r="N28" s="375"/>
    </row>
    <row r="29" spans="1:14" ht="38.25" x14ac:dyDescent="0.2">
      <c r="A29" s="468"/>
      <c r="B29" s="350">
        <v>40153</v>
      </c>
      <c r="C29" s="351" t="s">
        <v>829</v>
      </c>
      <c r="D29" s="464" t="s">
        <v>830</v>
      </c>
      <c r="E29" s="465">
        <v>0.3</v>
      </c>
      <c r="F29" s="86">
        <f>Главная!$T$26</f>
        <v>0.05</v>
      </c>
      <c r="G29" s="190" t="s">
        <v>831</v>
      </c>
      <c r="H29" s="466">
        <v>72.400000000000006</v>
      </c>
      <c r="I29" s="375"/>
      <c r="J29" s="375"/>
      <c r="K29" s="375"/>
      <c r="L29" s="375"/>
      <c r="M29" s="375"/>
      <c r="N29" s="375"/>
    </row>
    <row r="30" spans="1:14" ht="25.5" x14ac:dyDescent="0.2">
      <c r="A30" s="463"/>
      <c r="B30" s="350">
        <v>40173</v>
      </c>
      <c r="C30" s="351" t="s">
        <v>832</v>
      </c>
      <c r="D30" s="464" t="s">
        <v>833</v>
      </c>
      <c r="E30" s="465">
        <v>0.3</v>
      </c>
      <c r="F30" s="86">
        <f>Главная!$T$26</f>
        <v>0.05</v>
      </c>
      <c r="G30" s="190" t="s">
        <v>806</v>
      </c>
      <c r="H30" s="466">
        <v>91.53</v>
      </c>
      <c r="I30" s="375"/>
      <c r="J30" s="375"/>
      <c r="K30" s="375"/>
      <c r="L30" s="375"/>
      <c r="M30" s="375"/>
      <c r="N30" s="375"/>
    </row>
    <row r="31" spans="1:14" ht="34.5" customHeight="1" x14ac:dyDescent="0.2">
      <c r="A31" s="479"/>
      <c r="B31" s="480">
        <v>40105</v>
      </c>
      <c r="C31" s="481" t="s">
        <v>834</v>
      </c>
      <c r="D31" s="482" t="s">
        <v>835</v>
      </c>
      <c r="E31" s="483">
        <v>0.3</v>
      </c>
      <c r="F31" s="268">
        <f>Главная!$T$26</f>
        <v>0.05</v>
      </c>
      <c r="G31" s="480" t="s">
        <v>831</v>
      </c>
      <c r="H31" s="484">
        <v>70</v>
      </c>
      <c r="I31" s="375"/>
      <c r="J31" s="375"/>
      <c r="K31" s="375"/>
      <c r="L31" s="375"/>
      <c r="M31" s="375"/>
      <c r="N31" s="375"/>
    </row>
    <row r="32" spans="1:14" ht="15.75" customHeight="1" x14ac:dyDescent="0.25">
      <c r="A32" s="170" t="s">
        <v>29</v>
      </c>
      <c r="B32" s="454"/>
      <c r="C32" s="454"/>
      <c r="D32" s="454"/>
      <c r="E32" s="454"/>
      <c r="F32" s="455"/>
      <c r="G32" s="456"/>
      <c r="H32" s="457"/>
      <c r="I32" s="375"/>
      <c r="J32" s="375"/>
      <c r="K32" s="375"/>
      <c r="L32" s="375"/>
      <c r="M32" s="375"/>
      <c r="N32" s="375"/>
    </row>
    <row r="33" spans="1:14" s="372" customFormat="1" ht="38.25" customHeight="1" x14ac:dyDescent="0.2">
      <c r="A33" s="485"/>
      <c r="B33" s="486">
        <v>40149</v>
      </c>
      <c r="C33" s="411" t="s">
        <v>836</v>
      </c>
      <c r="D33" s="487" t="s">
        <v>837</v>
      </c>
      <c r="E33" s="488">
        <v>0.3</v>
      </c>
      <c r="F33" s="488">
        <f>Главная!$T$26</f>
        <v>0.05</v>
      </c>
      <c r="G33" s="489" t="s">
        <v>838</v>
      </c>
      <c r="I33" s="375"/>
      <c r="J33" s="375"/>
      <c r="K33" s="375"/>
      <c r="L33" s="375"/>
      <c r="M33" s="375"/>
      <c r="N33" s="375"/>
    </row>
    <row r="34" spans="1:14" s="372" customFormat="1" ht="38.25" x14ac:dyDescent="0.2">
      <c r="A34" s="491"/>
      <c r="B34" s="190">
        <v>47106</v>
      </c>
      <c r="C34" s="384" t="s">
        <v>839</v>
      </c>
      <c r="D34" s="464" t="s">
        <v>840</v>
      </c>
      <c r="E34" s="465">
        <v>0.3</v>
      </c>
      <c r="F34" s="86">
        <f>Главная!$T$26</f>
        <v>0.05</v>
      </c>
      <c r="G34" s="190" t="s">
        <v>841</v>
      </c>
      <c r="H34" s="88"/>
      <c r="I34" s="375"/>
      <c r="J34" s="375"/>
      <c r="K34" s="375"/>
      <c r="L34" s="375"/>
      <c r="M34" s="375"/>
      <c r="N34" s="375"/>
    </row>
    <row r="35" spans="1:14" s="375" customFormat="1" ht="25.5" x14ac:dyDescent="0.2">
      <c r="A35" s="492"/>
      <c r="B35" s="388">
        <v>47106</v>
      </c>
      <c r="C35" s="384" t="s">
        <v>842</v>
      </c>
      <c r="D35" s="464" t="s">
        <v>843</v>
      </c>
      <c r="E35" s="465">
        <v>0.3</v>
      </c>
      <c r="F35" s="86">
        <f>Главная!$T$26</f>
        <v>0.05</v>
      </c>
      <c r="G35" s="388" t="s">
        <v>841</v>
      </c>
      <c r="H35" s="88"/>
    </row>
    <row r="36" spans="1:14" s="375" customFormat="1" ht="38.25" x14ac:dyDescent="0.2">
      <c r="A36" s="492"/>
      <c r="B36" s="388">
        <v>47106</v>
      </c>
      <c r="C36" s="384" t="s">
        <v>844</v>
      </c>
      <c r="D36" s="464" t="s">
        <v>840</v>
      </c>
      <c r="E36" s="465">
        <v>0.3</v>
      </c>
      <c r="F36" s="86">
        <f>Главная!$T$26</f>
        <v>0.05</v>
      </c>
      <c r="G36" s="388" t="s">
        <v>841</v>
      </c>
      <c r="H36" s="88"/>
    </row>
    <row r="37" spans="1:14" s="375" customFormat="1" ht="51" x14ac:dyDescent="0.2">
      <c r="A37" s="492"/>
      <c r="B37" s="388">
        <v>47145</v>
      </c>
      <c r="C37" s="384" t="s">
        <v>845</v>
      </c>
      <c r="D37" s="464" t="s">
        <v>846</v>
      </c>
      <c r="E37" s="86">
        <v>0.3</v>
      </c>
      <c r="F37" s="86">
        <f>Главная!$T$26</f>
        <v>0.05</v>
      </c>
      <c r="G37" s="388" t="s">
        <v>847</v>
      </c>
      <c r="H37" s="492"/>
    </row>
    <row r="38" spans="1:14" s="375" customFormat="1" ht="38.25" customHeight="1" x14ac:dyDescent="0.2">
      <c r="A38" s="493"/>
      <c r="B38" s="761">
        <v>47145</v>
      </c>
      <c r="C38" s="402" t="s">
        <v>848</v>
      </c>
      <c r="D38" s="471" t="s">
        <v>846</v>
      </c>
      <c r="E38" s="108">
        <v>0.3</v>
      </c>
      <c r="F38" s="108">
        <f>Главная!$T$26</f>
        <v>0.05</v>
      </c>
      <c r="G38" s="761" t="s">
        <v>847</v>
      </c>
      <c r="H38" s="493"/>
    </row>
    <row r="39" spans="1:14" s="375" customFormat="1" ht="38.25" customHeight="1" x14ac:dyDescent="0.2">
      <c r="A39" s="493"/>
      <c r="B39" s="761">
        <v>47145</v>
      </c>
      <c r="C39" s="402" t="s">
        <v>849</v>
      </c>
      <c r="D39" s="471" t="s">
        <v>846</v>
      </c>
      <c r="E39" s="108">
        <v>0.3</v>
      </c>
      <c r="F39" s="108">
        <f>Главная!$T$26</f>
        <v>0.05</v>
      </c>
      <c r="G39" s="761" t="s">
        <v>847</v>
      </c>
      <c r="H39" s="493"/>
    </row>
    <row r="40" spans="1:14" s="375" customFormat="1" ht="38.25" x14ac:dyDescent="0.2">
      <c r="A40" s="493"/>
      <c r="B40" s="761">
        <v>47146</v>
      </c>
      <c r="C40" s="402" t="s">
        <v>850</v>
      </c>
      <c r="D40" s="471" t="s">
        <v>851</v>
      </c>
      <c r="E40" s="472">
        <v>0.3</v>
      </c>
      <c r="F40" s="108">
        <f>Главная!$T$26</f>
        <v>0.05</v>
      </c>
      <c r="G40" s="761" t="s">
        <v>852</v>
      </c>
      <c r="H40" s="105"/>
    </row>
    <row r="41" spans="1:14" s="375" customFormat="1" ht="38.25" x14ac:dyDescent="0.2">
      <c r="A41" s="493"/>
      <c r="B41" s="469">
        <v>40009</v>
      </c>
      <c r="C41" s="470" t="s">
        <v>853</v>
      </c>
      <c r="D41" s="471" t="s">
        <v>854</v>
      </c>
      <c r="E41" s="472">
        <v>0.3</v>
      </c>
      <c r="F41" s="108">
        <f>Главная!$T$26</f>
        <v>0.05</v>
      </c>
      <c r="G41" s="761" t="s">
        <v>847</v>
      </c>
      <c r="H41" s="105"/>
    </row>
    <row r="42" spans="1:14" s="375" customFormat="1" ht="38.25" x14ac:dyDescent="0.2">
      <c r="A42" s="493"/>
      <c r="B42" s="761">
        <v>40175</v>
      </c>
      <c r="C42" s="402" t="s">
        <v>855</v>
      </c>
      <c r="D42" s="471" t="s">
        <v>854</v>
      </c>
      <c r="E42" s="472">
        <v>0.3</v>
      </c>
      <c r="F42" s="108">
        <f>Главная!$T$26</f>
        <v>0.05</v>
      </c>
      <c r="G42" s="761" t="s">
        <v>847</v>
      </c>
      <c r="H42" s="105"/>
    </row>
    <row r="43" spans="1:14" s="375" customFormat="1" ht="89.25" x14ac:dyDescent="0.2">
      <c r="A43" s="493"/>
      <c r="B43" s="761">
        <v>40194</v>
      </c>
      <c r="C43" s="402" t="s">
        <v>856</v>
      </c>
      <c r="D43" s="471" t="s">
        <v>857</v>
      </c>
      <c r="E43" s="494">
        <v>0.3</v>
      </c>
      <c r="F43" s="112">
        <f>Главная!$T$26</f>
        <v>0.05</v>
      </c>
      <c r="G43" s="157" t="s">
        <v>852</v>
      </c>
      <c r="H43" s="113"/>
    </row>
    <row r="44" spans="1:14" ht="25.5" customHeight="1" x14ac:dyDescent="0.2">
      <c r="A44" s="495"/>
      <c r="B44" s="496">
        <v>40015</v>
      </c>
      <c r="C44" s="497" t="s">
        <v>858</v>
      </c>
      <c r="D44" s="498" t="s">
        <v>859</v>
      </c>
      <c r="E44" s="268">
        <v>0.3</v>
      </c>
      <c r="F44" s="268">
        <f>Главная!$T$26</f>
        <v>0.05</v>
      </c>
      <c r="G44" s="480" t="s">
        <v>860</v>
      </c>
      <c r="H44" s="484">
        <v>79</v>
      </c>
      <c r="I44" s="375"/>
      <c r="J44" s="375"/>
      <c r="K44" s="375"/>
      <c r="L44" s="375"/>
      <c r="M44" s="375"/>
      <c r="N44" s="375"/>
    </row>
    <row r="45" spans="1:14" ht="25.5" customHeight="1" x14ac:dyDescent="0.2">
      <c r="A45" s="499"/>
      <c r="B45" s="469">
        <v>40017</v>
      </c>
      <c r="C45" s="470" t="s">
        <v>861</v>
      </c>
      <c r="D45" s="471" t="s">
        <v>862</v>
      </c>
      <c r="E45" s="108">
        <v>0.3</v>
      </c>
      <c r="F45" s="108">
        <f>Главная!$T$26</f>
        <v>0.05</v>
      </c>
      <c r="G45" s="473" t="s">
        <v>860</v>
      </c>
      <c r="H45" s="474">
        <v>111.1581</v>
      </c>
      <c r="I45" s="375"/>
      <c r="J45" s="375"/>
      <c r="K45" s="375"/>
      <c r="L45" s="375"/>
      <c r="M45" s="375"/>
      <c r="N45" s="375"/>
    </row>
    <row r="46" spans="1:14" ht="25.5" x14ac:dyDescent="0.2">
      <c r="A46" s="499"/>
      <c r="B46" s="761">
        <v>40062</v>
      </c>
      <c r="C46" s="470" t="s">
        <v>863</v>
      </c>
      <c r="D46" s="470" t="s">
        <v>864</v>
      </c>
      <c r="E46" s="472">
        <v>0.3</v>
      </c>
      <c r="F46" s="108">
        <f>Главная!$T$26</f>
        <v>0.05</v>
      </c>
      <c r="G46" s="761" t="s">
        <v>865</v>
      </c>
      <c r="H46" s="474">
        <v>52.884</v>
      </c>
      <c r="I46" s="375"/>
      <c r="J46" s="375"/>
      <c r="K46" s="375"/>
      <c r="L46" s="375"/>
      <c r="M46" s="375"/>
      <c r="N46" s="375"/>
    </row>
    <row r="47" spans="1:14" ht="25.5" customHeight="1" x14ac:dyDescent="0.2">
      <c r="A47" s="499"/>
      <c r="B47" s="469">
        <v>40106</v>
      </c>
      <c r="C47" s="470" t="s">
        <v>866</v>
      </c>
      <c r="D47" s="471" t="s">
        <v>867</v>
      </c>
      <c r="E47" s="108">
        <v>0.3</v>
      </c>
      <c r="F47" s="108">
        <f>Главная!$T$26</f>
        <v>0.05</v>
      </c>
      <c r="G47" s="473" t="s">
        <v>865</v>
      </c>
      <c r="H47" s="474">
        <v>67.122</v>
      </c>
      <c r="I47" s="375"/>
      <c r="J47" s="375"/>
      <c r="K47" s="375"/>
      <c r="L47" s="375"/>
      <c r="M47" s="375"/>
      <c r="N47" s="375"/>
    </row>
    <row r="48" spans="1:14" ht="25.5" customHeight="1" x14ac:dyDescent="0.2">
      <c r="A48" s="500"/>
      <c r="B48" s="354">
        <v>40018</v>
      </c>
      <c r="C48" s="501" t="s">
        <v>868</v>
      </c>
      <c r="D48" s="502" t="s">
        <v>869</v>
      </c>
      <c r="E48" s="108">
        <v>0.3</v>
      </c>
      <c r="F48" s="108">
        <f>Главная!$T$26</f>
        <v>0.05</v>
      </c>
      <c r="G48" s="473" t="s">
        <v>870</v>
      </c>
      <c r="H48" s="474">
        <v>156.61799999999999</v>
      </c>
      <c r="I48" s="375"/>
      <c r="J48" s="375"/>
      <c r="K48" s="375"/>
      <c r="L48" s="375"/>
      <c r="M48" s="375"/>
      <c r="N48" s="375"/>
    </row>
    <row r="49" spans="1:14" s="375" customFormat="1" ht="15.75" customHeight="1" x14ac:dyDescent="0.25">
      <c r="A49" s="170" t="s">
        <v>34</v>
      </c>
      <c r="B49" s="454"/>
      <c r="C49" s="454"/>
      <c r="D49" s="454"/>
      <c r="E49" s="503"/>
      <c r="F49" s="504"/>
      <c r="G49" s="505"/>
      <c r="H49" s="506"/>
    </row>
    <row r="50" spans="1:14" ht="20.25" customHeight="1" x14ac:dyDescent="0.2">
      <c r="A50" s="430"/>
      <c r="B50" s="507">
        <v>40014</v>
      </c>
      <c r="C50" s="508" t="s">
        <v>871</v>
      </c>
      <c r="D50" s="487" t="s">
        <v>872</v>
      </c>
      <c r="E50" s="465">
        <v>0.3</v>
      </c>
      <c r="F50" s="86">
        <f>Главная!$T$26</f>
        <v>0.05</v>
      </c>
      <c r="G50" s="190" t="s">
        <v>873</v>
      </c>
      <c r="H50" s="466">
        <v>6.1020000000000003</v>
      </c>
      <c r="I50" s="375"/>
      <c r="J50" s="375"/>
      <c r="K50" s="375"/>
      <c r="L50" s="375"/>
      <c r="M50" s="375"/>
      <c r="N50" s="375"/>
    </row>
    <row r="51" spans="1:14" s="375" customFormat="1" ht="38.25" x14ac:dyDescent="0.2">
      <c r="A51" s="492"/>
      <c r="B51" s="388">
        <v>40135</v>
      </c>
      <c r="C51" s="384" t="s">
        <v>874</v>
      </c>
      <c r="D51" s="464" t="s">
        <v>875</v>
      </c>
      <c r="E51" s="490">
        <v>0.3</v>
      </c>
      <c r="F51" s="93">
        <f>Главная!$T$26</f>
        <v>0.05</v>
      </c>
      <c r="G51" s="509" t="s">
        <v>847</v>
      </c>
    </row>
    <row r="52" spans="1:14" ht="25.5" x14ac:dyDescent="0.2">
      <c r="A52" s="363"/>
      <c r="B52" s="350">
        <v>40010</v>
      </c>
      <c r="C52" s="351" t="s">
        <v>876</v>
      </c>
      <c r="D52" s="464" t="s">
        <v>877</v>
      </c>
      <c r="E52" s="465">
        <v>0.3</v>
      </c>
      <c r="F52" s="86">
        <f>Главная!$T$26</f>
        <v>0.05</v>
      </c>
      <c r="G52" s="190" t="s">
        <v>860</v>
      </c>
      <c r="H52" s="466">
        <v>26.442</v>
      </c>
      <c r="I52" s="375"/>
      <c r="J52" s="375"/>
      <c r="K52" s="375"/>
      <c r="L52" s="375"/>
      <c r="M52" s="375"/>
      <c r="N52" s="375"/>
    </row>
    <row r="53" spans="1:14" ht="38.25" customHeight="1" x14ac:dyDescent="0.2">
      <c r="A53" s="363"/>
      <c r="B53" s="350">
        <v>40085</v>
      </c>
      <c r="C53" s="351" t="s">
        <v>878</v>
      </c>
      <c r="D53" s="464" t="s">
        <v>879</v>
      </c>
      <c r="E53" s="465">
        <v>0.3</v>
      </c>
      <c r="F53" s="86">
        <f>Главная!$T$26</f>
        <v>0.05</v>
      </c>
      <c r="G53" s="190" t="s">
        <v>860</v>
      </c>
      <c r="H53" s="466">
        <v>54.3078</v>
      </c>
      <c r="I53" s="375"/>
      <c r="J53" s="375"/>
      <c r="K53" s="375"/>
      <c r="L53" s="375"/>
      <c r="M53" s="375"/>
      <c r="N53" s="375"/>
    </row>
    <row r="54" spans="1:14" s="375" customFormat="1" ht="25.5" x14ac:dyDescent="0.2">
      <c r="A54" s="510"/>
      <c r="B54" s="511">
        <v>40209</v>
      </c>
      <c r="C54" s="512" t="s">
        <v>880</v>
      </c>
      <c r="D54" s="478" t="s">
        <v>881</v>
      </c>
      <c r="E54" s="472">
        <v>0.3</v>
      </c>
      <c r="F54" s="108">
        <f>Главная!$T$26</f>
        <v>0.05</v>
      </c>
      <c r="G54" s="761" t="s">
        <v>852</v>
      </c>
      <c r="H54" s="493"/>
    </row>
    <row r="55" spans="1:14" s="375" customFormat="1" ht="25.5" x14ac:dyDescent="0.2">
      <c r="A55" s="492"/>
      <c r="B55" s="388">
        <v>40142</v>
      </c>
      <c r="C55" s="384" t="s">
        <v>882</v>
      </c>
      <c r="D55" s="464" t="s">
        <v>883</v>
      </c>
      <c r="E55" s="465">
        <v>0.3</v>
      </c>
      <c r="F55" s="86">
        <f>Главная!$T$26</f>
        <v>0.05</v>
      </c>
      <c r="G55" s="190" t="s">
        <v>884</v>
      </c>
      <c r="H55" s="492"/>
    </row>
    <row r="56" spans="1:14" s="375" customFormat="1" ht="38.25" x14ac:dyDescent="0.2">
      <c r="A56" s="492"/>
      <c r="B56" s="513">
        <v>40003</v>
      </c>
      <c r="C56" s="514" t="s">
        <v>885</v>
      </c>
      <c r="D56" s="515" t="s">
        <v>886</v>
      </c>
      <c r="E56" s="465">
        <v>0.3</v>
      </c>
      <c r="F56" s="86">
        <f>Главная!$T$26</f>
        <v>0.05</v>
      </c>
      <c r="G56" s="388" t="s">
        <v>852</v>
      </c>
      <c r="H56" s="492"/>
    </row>
    <row r="57" spans="1:14" s="375" customFormat="1" ht="25.5" x14ac:dyDescent="0.2">
      <c r="A57" s="492"/>
      <c r="B57" s="513">
        <v>40201</v>
      </c>
      <c r="C57" s="514" t="s">
        <v>887</v>
      </c>
      <c r="D57" s="515" t="s">
        <v>888</v>
      </c>
      <c r="E57" s="465">
        <v>0.3</v>
      </c>
      <c r="F57" s="86">
        <f>Главная!$T$26</f>
        <v>0.05</v>
      </c>
      <c r="G57" s="388" t="s">
        <v>852</v>
      </c>
      <c r="H57" s="492"/>
    </row>
    <row r="58" spans="1:14" ht="38.25" x14ac:dyDescent="0.2">
      <c r="A58" s="499"/>
      <c r="B58" s="511">
        <v>40004</v>
      </c>
      <c r="C58" s="512" t="s">
        <v>889</v>
      </c>
      <c r="D58" s="478" t="s">
        <v>890</v>
      </c>
      <c r="E58" s="472">
        <v>0.3</v>
      </c>
      <c r="F58" s="108">
        <f>Главная!$T$26</f>
        <v>0.05</v>
      </c>
      <c r="G58" s="761" t="s">
        <v>884</v>
      </c>
      <c r="H58" s="493"/>
      <c r="I58" s="375"/>
      <c r="J58" s="375"/>
      <c r="K58" s="375"/>
      <c r="L58" s="375"/>
      <c r="M58" s="375"/>
      <c r="N58" s="375"/>
    </row>
    <row r="59" spans="1:14" s="375" customFormat="1" ht="15.75" customHeight="1" x14ac:dyDescent="0.25">
      <c r="A59" s="170" t="s">
        <v>39</v>
      </c>
      <c r="B59" s="454"/>
      <c r="C59" s="454"/>
      <c r="D59" s="454"/>
      <c r="E59" s="503"/>
      <c r="F59" s="504"/>
      <c r="G59" s="505"/>
      <c r="H59" s="506"/>
    </row>
    <row r="60" spans="1:14" x14ac:dyDescent="0.2">
      <c r="A60" s="430"/>
      <c r="B60" s="507">
        <v>40027</v>
      </c>
      <c r="C60" s="508" t="s">
        <v>891</v>
      </c>
      <c r="D60" s="487" t="s">
        <v>892</v>
      </c>
      <c r="E60" s="465">
        <v>0.3</v>
      </c>
      <c r="F60" s="86">
        <f>Главная!$T$26</f>
        <v>0.05</v>
      </c>
      <c r="G60" s="190" t="s">
        <v>852</v>
      </c>
      <c r="H60" s="466">
        <v>223.74</v>
      </c>
      <c r="I60" s="375"/>
      <c r="J60" s="375"/>
      <c r="K60" s="375"/>
      <c r="L60" s="375"/>
      <c r="M60" s="375"/>
      <c r="N60" s="375"/>
    </row>
    <row r="61" spans="1:14" ht="17.25" customHeight="1" x14ac:dyDescent="0.2">
      <c r="A61" s="499"/>
      <c r="B61" s="469">
        <v>40124</v>
      </c>
      <c r="C61" s="470" t="s">
        <v>893</v>
      </c>
      <c r="D61" s="471" t="s">
        <v>892</v>
      </c>
      <c r="E61" s="472">
        <v>0.3</v>
      </c>
      <c r="F61" s="108">
        <f>Главная!$T$26</f>
        <v>0.05</v>
      </c>
      <c r="G61" s="473" t="s">
        <v>852</v>
      </c>
      <c r="H61" s="474">
        <v>305.4051</v>
      </c>
      <c r="I61" s="375"/>
      <c r="J61" s="375"/>
      <c r="K61" s="375"/>
      <c r="L61" s="375"/>
      <c r="M61" s="375"/>
      <c r="N61" s="375"/>
    </row>
    <row r="62" spans="1:14" ht="38.25" x14ac:dyDescent="0.2">
      <c r="A62" s="499"/>
      <c r="B62" s="469">
        <v>40228</v>
      </c>
      <c r="C62" s="470" t="s">
        <v>894</v>
      </c>
      <c r="D62" s="516" t="s">
        <v>895</v>
      </c>
      <c r="E62" s="472">
        <v>0.3</v>
      </c>
      <c r="F62" s="108">
        <f>Главная!$T$26</f>
        <v>0.05</v>
      </c>
      <c r="G62" s="473" t="s">
        <v>852</v>
      </c>
      <c r="H62" s="474">
        <v>103</v>
      </c>
      <c r="I62" s="375"/>
      <c r="J62" s="375"/>
      <c r="K62" s="375"/>
      <c r="L62" s="375"/>
      <c r="M62" s="375"/>
      <c r="N62" s="375"/>
    </row>
    <row r="63" spans="1:14" ht="38.25" x14ac:dyDescent="0.2">
      <c r="A63" s="499"/>
      <c r="B63" s="469">
        <v>40228</v>
      </c>
      <c r="C63" s="470" t="s">
        <v>894</v>
      </c>
      <c r="D63" s="516" t="s">
        <v>896</v>
      </c>
      <c r="E63" s="472">
        <v>0.3</v>
      </c>
      <c r="F63" s="108">
        <f>Главная!$T$26</f>
        <v>0.05</v>
      </c>
      <c r="G63" s="473" t="s">
        <v>852</v>
      </c>
      <c r="H63" s="474">
        <v>112.5</v>
      </c>
      <c r="I63" s="375"/>
      <c r="J63" s="375"/>
      <c r="K63" s="375"/>
      <c r="L63" s="375"/>
      <c r="M63" s="375"/>
      <c r="N63" s="375"/>
    </row>
    <row r="64" spans="1:14" ht="25.5" x14ac:dyDescent="0.2">
      <c r="A64" s="363"/>
      <c r="B64" s="350">
        <v>40156</v>
      </c>
      <c r="C64" s="352" t="s">
        <v>897</v>
      </c>
      <c r="D64" s="352" t="s">
        <v>898</v>
      </c>
      <c r="E64" s="465">
        <v>0.3</v>
      </c>
      <c r="F64" s="86">
        <f>Главная!$T$26</f>
        <v>0.05</v>
      </c>
      <c r="G64" s="190" t="s">
        <v>852</v>
      </c>
      <c r="H64" s="466">
        <v>130.78620000000001</v>
      </c>
      <c r="I64" s="375"/>
      <c r="J64" s="375"/>
      <c r="K64" s="375"/>
      <c r="L64" s="375"/>
      <c r="M64" s="375"/>
      <c r="N64" s="375"/>
    </row>
    <row r="65" spans="1:14" ht="25.5" x14ac:dyDescent="0.2">
      <c r="A65" s="363"/>
      <c r="B65" s="350">
        <v>40130</v>
      </c>
      <c r="C65" s="352" t="s">
        <v>899</v>
      </c>
      <c r="D65" s="352" t="s">
        <v>898</v>
      </c>
      <c r="E65" s="465">
        <v>0.3</v>
      </c>
      <c r="F65" s="86">
        <f>Главная!$T$26</f>
        <v>0.05</v>
      </c>
      <c r="G65" s="190" t="s">
        <v>852</v>
      </c>
      <c r="H65" s="466">
        <v>130.78620000000001</v>
      </c>
      <c r="I65" s="375"/>
      <c r="J65" s="375"/>
      <c r="K65" s="375"/>
      <c r="L65" s="375"/>
      <c r="M65" s="375"/>
      <c r="N65" s="375"/>
    </row>
    <row r="66" spans="1:14" ht="25.5" x14ac:dyDescent="0.2">
      <c r="A66" s="363"/>
      <c r="B66" s="350">
        <v>40195</v>
      </c>
      <c r="C66" s="352" t="s">
        <v>900</v>
      </c>
      <c r="D66" s="352" t="s">
        <v>898</v>
      </c>
      <c r="E66" s="465">
        <v>0.3</v>
      </c>
      <c r="F66" s="86">
        <f>Главная!$T$26</f>
        <v>0.05</v>
      </c>
      <c r="G66" s="190" t="s">
        <v>852</v>
      </c>
      <c r="H66" s="466">
        <v>124.074</v>
      </c>
      <c r="I66" s="375"/>
      <c r="J66" s="375"/>
      <c r="K66" s="375"/>
      <c r="L66" s="375"/>
      <c r="M66" s="375"/>
      <c r="N66" s="375"/>
    </row>
    <row r="67" spans="1:14" ht="25.5" x14ac:dyDescent="0.2">
      <c r="A67" s="363"/>
      <c r="B67" s="350">
        <v>40157</v>
      </c>
      <c r="C67" s="351" t="s">
        <v>901</v>
      </c>
      <c r="D67" s="464" t="s">
        <v>898</v>
      </c>
      <c r="E67" s="465">
        <v>0.3</v>
      </c>
      <c r="F67" s="86">
        <f>Главная!$T$26</f>
        <v>0.05</v>
      </c>
      <c r="G67" s="190" t="s">
        <v>902</v>
      </c>
      <c r="H67" s="466">
        <v>124.074</v>
      </c>
      <c r="I67" s="375"/>
      <c r="J67" s="375"/>
      <c r="K67" s="375"/>
      <c r="L67" s="375"/>
      <c r="M67" s="375"/>
      <c r="N67" s="375"/>
    </row>
    <row r="68" spans="1:14" ht="25.5" x14ac:dyDescent="0.2">
      <c r="A68" s="499"/>
      <c r="B68" s="469">
        <v>40109</v>
      </c>
      <c r="C68" s="470" t="s">
        <v>903</v>
      </c>
      <c r="D68" s="471" t="s">
        <v>898</v>
      </c>
      <c r="E68" s="472">
        <v>0.3</v>
      </c>
      <c r="F68" s="108">
        <f>Главная!$T$26</f>
        <v>0.05</v>
      </c>
      <c r="G68" s="473" t="s">
        <v>902</v>
      </c>
      <c r="H68" s="474">
        <v>142.38</v>
      </c>
      <c r="I68" s="375"/>
      <c r="J68" s="375"/>
      <c r="K68" s="375"/>
      <c r="L68" s="375"/>
      <c r="M68" s="375"/>
      <c r="N68" s="375"/>
    </row>
    <row r="69" spans="1:14" ht="12.75" customHeight="1" x14ac:dyDescent="0.2">
      <c r="A69" s="500"/>
      <c r="B69" s="354">
        <v>40011</v>
      </c>
      <c r="C69" s="501" t="s">
        <v>904</v>
      </c>
      <c r="D69" s="502" t="s">
        <v>905</v>
      </c>
      <c r="E69" s="108">
        <v>0.3</v>
      </c>
      <c r="F69" s="108">
        <f>Главная!$T$26</f>
        <v>0.05</v>
      </c>
      <c r="G69" s="473" t="s">
        <v>860</v>
      </c>
      <c r="H69" s="474">
        <v>42.205500000000001</v>
      </c>
      <c r="I69" s="375"/>
      <c r="J69" s="375"/>
      <c r="K69" s="375"/>
      <c r="L69" s="375"/>
      <c r="M69" s="375"/>
      <c r="N69" s="375"/>
    </row>
    <row r="70" spans="1:14" ht="15.75" customHeight="1" x14ac:dyDescent="0.25">
      <c r="A70" s="170" t="s">
        <v>42</v>
      </c>
      <c r="B70" s="454"/>
      <c r="C70" s="454"/>
      <c r="D70" s="454"/>
      <c r="E70" s="503"/>
      <c r="F70" s="504"/>
      <c r="G70" s="505"/>
      <c r="H70" s="506"/>
      <c r="I70" s="375"/>
      <c r="J70" s="375"/>
      <c r="K70" s="375"/>
      <c r="L70" s="375"/>
      <c r="M70" s="375"/>
      <c r="N70" s="375"/>
    </row>
    <row r="71" spans="1:14" x14ac:dyDescent="0.2">
      <c r="A71" s="430"/>
      <c r="B71" s="507">
        <v>41004</v>
      </c>
      <c r="C71" s="508" t="s">
        <v>906</v>
      </c>
      <c r="D71" s="487" t="s">
        <v>907</v>
      </c>
      <c r="E71" s="465">
        <v>0.3</v>
      </c>
      <c r="F71" s="86">
        <f>Главная!$T$26</f>
        <v>0.05</v>
      </c>
      <c r="G71" s="190" t="s">
        <v>908</v>
      </c>
      <c r="H71" s="466">
        <v>8.1359999999999992</v>
      </c>
      <c r="I71" s="375"/>
      <c r="J71" s="375"/>
      <c r="K71" s="375"/>
      <c r="L71" s="375"/>
      <c r="M71" s="375"/>
      <c r="N71" s="375"/>
    </row>
    <row r="72" spans="1:14" x14ac:dyDescent="0.2">
      <c r="A72" s="363"/>
      <c r="B72" s="190">
        <v>41031</v>
      </c>
      <c r="C72" s="517" t="s">
        <v>909</v>
      </c>
      <c r="D72" s="517"/>
      <c r="E72" s="465">
        <v>0.3</v>
      </c>
      <c r="F72" s="86">
        <f>Главная!$T$26</f>
        <v>0.05</v>
      </c>
      <c r="G72" s="190" t="s">
        <v>910</v>
      </c>
      <c r="H72" s="87"/>
      <c r="I72" s="375"/>
      <c r="J72" s="375"/>
      <c r="K72" s="375"/>
      <c r="L72" s="375"/>
      <c r="M72" s="375"/>
      <c r="N72" s="375"/>
    </row>
    <row r="73" spans="1:14" ht="25.5" x14ac:dyDescent="0.2">
      <c r="A73" s="363"/>
      <c r="B73" s="350">
        <v>41043</v>
      </c>
      <c r="C73" s="351" t="s">
        <v>911</v>
      </c>
      <c r="D73" s="464" t="s">
        <v>912</v>
      </c>
      <c r="E73" s="465">
        <v>0.3</v>
      </c>
      <c r="F73" s="86">
        <f>Главная!$T$26</f>
        <v>0.05</v>
      </c>
      <c r="G73" s="190" t="s">
        <v>908</v>
      </c>
      <c r="H73" s="87"/>
      <c r="I73" s="375"/>
      <c r="J73" s="375"/>
      <c r="K73" s="375"/>
      <c r="L73" s="375"/>
      <c r="M73" s="375"/>
      <c r="N73" s="375"/>
    </row>
    <row r="74" spans="1:14" x14ac:dyDescent="0.2">
      <c r="A74" s="363"/>
      <c r="B74" s="473">
        <v>41008</v>
      </c>
      <c r="C74" s="470" t="s">
        <v>913</v>
      </c>
      <c r="D74" s="471" t="s">
        <v>914</v>
      </c>
      <c r="E74" s="472">
        <v>0.3</v>
      </c>
      <c r="F74" s="108">
        <f>Главная!$T$26</f>
        <v>0.05</v>
      </c>
      <c r="G74" s="473" t="s">
        <v>908</v>
      </c>
      <c r="H74" s="105"/>
      <c r="I74" s="375"/>
      <c r="J74" s="375"/>
      <c r="K74" s="375"/>
      <c r="L74" s="375"/>
      <c r="M74" s="375"/>
      <c r="N74" s="375"/>
    </row>
    <row r="75" spans="1:14" x14ac:dyDescent="0.2">
      <c r="A75" s="363"/>
      <c r="B75" s="473">
        <v>41018</v>
      </c>
      <c r="C75" s="470" t="s">
        <v>915</v>
      </c>
      <c r="D75" s="471" t="s">
        <v>914</v>
      </c>
      <c r="E75" s="472">
        <v>0.3</v>
      </c>
      <c r="F75" s="108">
        <f>Главная!$T$26</f>
        <v>0.05</v>
      </c>
      <c r="G75" s="473" t="s">
        <v>916</v>
      </c>
      <c r="H75" s="105"/>
      <c r="I75" s="375"/>
      <c r="J75" s="375"/>
      <c r="K75" s="375"/>
      <c r="L75" s="375"/>
      <c r="M75" s="375"/>
      <c r="N75" s="375"/>
    </row>
    <row r="76" spans="1:14" x14ac:dyDescent="0.2">
      <c r="A76" s="363"/>
      <c r="B76" s="473">
        <v>47025</v>
      </c>
      <c r="C76" s="470" t="s">
        <v>917</v>
      </c>
      <c r="D76" s="471" t="s">
        <v>918</v>
      </c>
      <c r="E76" s="472">
        <v>0.3</v>
      </c>
      <c r="F76" s="108">
        <f>Главная!$T$26</f>
        <v>0.05</v>
      </c>
      <c r="G76" s="473" t="s">
        <v>908</v>
      </c>
      <c r="H76" s="105"/>
      <c r="I76" s="375"/>
      <c r="J76" s="375"/>
      <c r="K76" s="375"/>
      <c r="L76" s="375"/>
      <c r="M76" s="375"/>
      <c r="N76" s="375"/>
    </row>
    <row r="77" spans="1:14" x14ac:dyDescent="0.2">
      <c r="A77" s="363"/>
      <c r="B77" s="473">
        <v>41009</v>
      </c>
      <c r="C77" s="518" t="s">
        <v>919</v>
      </c>
      <c r="D77" s="518" t="s">
        <v>920</v>
      </c>
      <c r="E77" s="472">
        <v>0.3</v>
      </c>
      <c r="F77" s="108">
        <f>Главная!$T$26</f>
        <v>0.05</v>
      </c>
      <c r="G77" s="473" t="s">
        <v>921</v>
      </c>
      <c r="H77" s="105"/>
      <c r="I77" s="375"/>
      <c r="J77" s="375"/>
      <c r="K77" s="375"/>
      <c r="L77" s="375"/>
      <c r="M77" s="375"/>
      <c r="N77" s="375"/>
    </row>
    <row r="78" spans="1:14" x14ac:dyDescent="0.2">
      <c r="A78" s="363"/>
      <c r="B78" s="190">
        <v>41010</v>
      </c>
      <c r="C78" s="517" t="s">
        <v>922</v>
      </c>
      <c r="D78" s="517" t="s">
        <v>920</v>
      </c>
      <c r="E78" s="465">
        <v>0.3</v>
      </c>
      <c r="F78" s="86">
        <f>Главная!$T$26</f>
        <v>0.05</v>
      </c>
      <c r="G78" s="190" t="s">
        <v>923</v>
      </c>
      <c r="H78" s="87"/>
      <c r="I78" s="375"/>
      <c r="J78" s="375"/>
      <c r="K78" s="375"/>
      <c r="L78" s="375"/>
      <c r="M78" s="375"/>
      <c r="N78" s="375"/>
    </row>
    <row r="79" spans="1:14" x14ac:dyDescent="0.2">
      <c r="A79" s="363"/>
      <c r="B79" s="190">
        <v>41012</v>
      </c>
      <c r="C79" s="517" t="s">
        <v>924</v>
      </c>
      <c r="D79" s="517" t="s">
        <v>925</v>
      </c>
      <c r="E79" s="465">
        <v>0.3</v>
      </c>
      <c r="F79" s="86">
        <f>Главная!$T$26</f>
        <v>0.05</v>
      </c>
      <c r="G79" s="190" t="s">
        <v>921</v>
      </c>
      <c r="H79" s="87"/>
      <c r="I79" s="375"/>
      <c r="J79" s="375"/>
      <c r="K79" s="375"/>
      <c r="L79" s="375"/>
      <c r="M79" s="375"/>
      <c r="N79" s="375"/>
    </row>
    <row r="80" spans="1:14" x14ac:dyDescent="0.2">
      <c r="A80" s="363"/>
      <c r="B80" s="190">
        <v>41024</v>
      </c>
      <c r="C80" s="517" t="s">
        <v>926</v>
      </c>
      <c r="D80" s="517" t="s">
        <v>927</v>
      </c>
      <c r="E80" s="465">
        <v>0.3</v>
      </c>
      <c r="F80" s="86">
        <f>Главная!$T$26</f>
        <v>0.05</v>
      </c>
      <c r="G80" s="190" t="s">
        <v>921</v>
      </c>
      <c r="H80" s="87"/>
      <c r="I80" s="375"/>
      <c r="J80" s="375"/>
      <c r="K80" s="375"/>
      <c r="L80" s="375"/>
      <c r="M80" s="375"/>
      <c r="N80" s="375"/>
    </row>
    <row r="81" spans="1:14" x14ac:dyDescent="0.2">
      <c r="A81" s="363"/>
      <c r="B81" s="190">
        <v>41025</v>
      </c>
      <c r="C81" s="517" t="s">
        <v>928</v>
      </c>
      <c r="D81" s="517" t="s">
        <v>929</v>
      </c>
      <c r="E81" s="465">
        <v>0.3</v>
      </c>
      <c r="F81" s="86">
        <f>Главная!$T$26</f>
        <v>0.05</v>
      </c>
      <c r="G81" s="190" t="s">
        <v>921</v>
      </c>
      <c r="H81" s="87"/>
      <c r="I81" s="375"/>
      <c r="J81" s="375"/>
      <c r="K81" s="375"/>
      <c r="L81" s="375"/>
      <c r="M81" s="375"/>
      <c r="N81" s="375"/>
    </row>
    <row r="82" spans="1:14" ht="38.25" x14ac:dyDescent="0.2">
      <c r="A82" s="499"/>
      <c r="B82" s="519">
        <v>41026</v>
      </c>
      <c r="C82" s="470" t="s">
        <v>930</v>
      </c>
      <c r="D82" s="470" t="s">
        <v>931</v>
      </c>
      <c r="E82" s="472">
        <v>0.3</v>
      </c>
      <c r="F82" s="108">
        <f>Главная!$T$26</f>
        <v>0.05</v>
      </c>
      <c r="G82" s="761" t="s">
        <v>932</v>
      </c>
      <c r="H82" s="105"/>
      <c r="I82" s="375"/>
      <c r="J82" s="375"/>
      <c r="K82" s="375"/>
      <c r="L82" s="375"/>
      <c r="M82" s="375"/>
      <c r="N82" s="375"/>
    </row>
    <row r="83" spans="1:14" x14ac:dyDescent="0.2">
      <c r="A83" s="499"/>
      <c r="B83" s="520">
        <v>41039</v>
      </c>
      <c r="C83" s="521" t="s">
        <v>933</v>
      </c>
      <c r="D83" s="518" t="s">
        <v>920</v>
      </c>
      <c r="E83" s="472">
        <v>0.3</v>
      </c>
      <c r="F83" s="108">
        <f>Главная!$T$26</f>
        <v>0.05</v>
      </c>
      <c r="G83" s="761" t="s">
        <v>923</v>
      </c>
      <c r="H83" s="105"/>
      <c r="I83" s="375"/>
      <c r="J83" s="375"/>
      <c r="K83" s="375"/>
      <c r="L83" s="375"/>
      <c r="M83" s="375"/>
      <c r="N83" s="375"/>
    </row>
    <row r="84" spans="1:14" x14ac:dyDescent="0.2">
      <c r="A84" s="499"/>
      <c r="B84" s="520">
        <v>41038</v>
      </c>
      <c r="C84" s="521" t="s">
        <v>934</v>
      </c>
      <c r="D84" s="518"/>
      <c r="E84" s="472">
        <v>0.25</v>
      </c>
      <c r="F84" s="108">
        <f>Главная!$T$26</f>
        <v>0.05</v>
      </c>
      <c r="G84" s="761"/>
      <c r="H84" s="105"/>
      <c r="I84" s="375"/>
      <c r="J84" s="375"/>
      <c r="K84" s="375"/>
      <c r="L84" s="375"/>
      <c r="M84" s="375"/>
      <c r="N84" s="375"/>
    </row>
    <row r="85" spans="1:14" x14ac:dyDescent="0.2">
      <c r="A85" s="499"/>
      <c r="B85" s="473">
        <v>41002</v>
      </c>
      <c r="C85" s="518" t="s">
        <v>935</v>
      </c>
      <c r="D85" s="518" t="s">
        <v>936</v>
      </c>
      <c r="E85" s="472">
        <v>0.3</v>
      </c>
      <c r="F85" s="108">
        <f>Главная!$T$26</f>
        <v>0.05</v>
      </c>
      <c r="G85" s="473" t="s">
        <v>852</v>
      </c>
      <c r="H85" s="105"/>
      <c r="I85" s="375"/>
      <c r="J85" s="375"/>
      <c r="K85" s="375"/>
      <c r="L85" s="375"/>
      <c r="M85" s="375"/>
      <c r="N85" s="375"/>
    </row>
    <row r="86" spans="1:14" x14ac:dyDescent="0.2">
      <c r="A86" s="499"/>
      <c r="B86" s="473">
        <v>47029</v>
      </c>
      <c r="C86" s="518" t="s">
        <v>937</v>
      </c>
      <c r="D86" s="518" t="s">
        <v>938</v>
      </c>
      <c r="E86" s="472">
        <v>0.3</v>
      </c>
      <c r="F86" s="108">
        <f>Главная!$T$26</f>
        <v>0.05</v>
      </c>
      <c r="G86" s="473" t="s">
        <v>939</v>
      </c>
      <c r="H86" s="105"/>
      <c r="I86" s="375"/>
      <c r="J86" s="375"/>
      <c r="K86" s="375"/>
      <c r="L86" s="375"/>
      <c r="M86" s="375"/>
      <c r="N86" s="375"/>
    </row>
    <row r="87" spans="1:14" x14ac:dyDescent="0.2">
      <c r="A87" s="499"/>
      <c r="B87" s="473">
        <v>47139</v>
      </c>
      <c r="C87" s="470" t="s">
        <v>940</v>
      </c>
      <c r="D87" s="471" t="s">
        <v>914</v>
      </c>
      <c r="E87" s="472">
        <v>0.3</v>
      </c>
      <c r="F87" s="108">
        <f>Главная!$T$26</f>
        <v>0.05</v>
      </c>
      <c r="G87" s="473" t="s">
        <v>939</v>
      </c>
      <c r="H87" s="105"/>
      <c r="I87" s="375"/>
      <c r="J87" s="375"/>
      <c r="K87" s="375"/>
      <c r="L87" s="375"/>
      <c r="M87" s="375"/>
      <c r="N87" s="375"/>
    </row>
    <row r="88" spans="1:14" x14ac:dyDescent="0.2">
      <c r="A88" s="363"/>
      <c r="B88" s="350">
        <v>41019</v>
      </c>
      <c r="C88" s="351" t="s">
        <v>941</v>
      </c>
      <c r="D88" s="464" t="s">
        <v>942</v>
      </c>
      <c r="E88" s="465">
        <v>0.3</v>
      </c>
      <c r="F88" s="86">
        <f>Главная!$T$26</f>
        <v>0.05</v>
      </c>
      <c r="G88" s="190" t="s">
        <v>943</v>
      </c>
      <c r="H88" s="87"/>
      <c r="I88" s="375"/>
      <c r="J88" s="375"/>
      <c r="K88" s="375"/>
      <c r="L88" s="375"/>
      <c r="M88" s="375"/>
      <c r="N88" s="375"/>
    </row>
    <row r="89" spans="1:14" x14ac:dyDescent="0.2">
      <c r="A89" s="363"/>
      <c r="B89" s="350">
        <v>41029</v>
      </c>
      <c r="C89" s="522" t="s">
        <v>944</v>
      </c>
      <c r="D89" s="522" t="s">
        <v>945</v>
      </c>
      <c r="E89" s="465">
        <v>0.3</v>
      </c>
      <c r="F89" s="86">
        <f>Главная!$T$26</f>
        <v>0.05</v>
      </c>
      <c r="G89" s="190" t="s">
        <v>946</v>
      </c>
      <c r="H89" s="87"/>
      <c r="I89" s="375"/>
      <c r="J89" s="375"/>
      <c r="K89" s="375"/>
      <c r="L89" s="375"/>
      <c r="M89" s="375"/>
      <c r="N89" s="375"/>
    </row>
    <row r="90" spans="1:14" x14ac:dyDescent="0.2">
      <c r="B90" s="319"/>
      <c r="I90" s="375"/>
      <c r="J90" s="375"/>
      <c r="K90" s="375"/>
      <c r="L90" s="375"/>
      <c r="M90" s="375"/>
      <c r="N90" s="375"/>
    </row>
    <row r="91" spans="1:14" x14ac:dyDescent="0.2">
      <c r="B91" s="523" t="s">
        <v>947</v>
      </c>
      <c r="I91" s="375"/>
      <c r="J91" s="375"/>
      <c r="K91" s="375"/>
      <c r="L91" s="375"/>
      <c r="M91" s="375"/>
      <c r="N91" s="375"/>
    </row>
  </sheetData>
  <autoFilter ref="A6:H89" xr:uid="{00000000-0009-0000-0000-000009000000}"/>
  <mergeCells count="1">
    <mergeCell ref="H1:H5"/>
  </mergeCells>
  <hyperlinks>
    <hyperlink ref="C4" r:id="rId1" display="mailto:9221383421@mail.ru" xr:uid="{7E5EBE23-6CCC-49EB-A65E-B4CF8C75B42A}"/>
    <hyperlink ref="C5" r:id="rId2" display="https://автаномка96.рф/" xr:uid="{B546CD12-CA11-44FB-89D9-446AAD8993E3}"/>
  </hyperlinks>
  <pageMargins left="1" right="1" top="1" bottom="1" header="0.51180555555555496" footer="0.51180555555555496"/>
  <pageSetup paperSize="9" scale="76" firstPageNumber="0" orientation="landscape" horizontalDpi="300" verticalDpi="30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MG232"/>
  <sheetViews>
    <sheetView zoomScale="95" zoomScaleNormal="95" workbookViewId="0">
      <pane ySplit="6" topLeftCell="A7" activePane="bottomLeft" state="frozen"/>
      <selection pane="bottomLeft" activeCell="C3" sqref="C3:C5"/>
    </sheetView>
  </sheetViews>
  <sheetFormatPr defaultRowHeight="12.75" x14ac:dyDescent="0.2"/>
  <cols>
    <col min="1" max="1" width="7.42578125" style="81" customWidth="1"/>
    <col min="2" max="2" width="11.28515625" style="81" customWidth="1"/>
    <col min="3" max="3" width="49.5703125" style="81" customWidth="1"/>
    <col min="4" max="4" width="28" style="81" customWidth="1"/>
    <col min="5" max="5" width="7.7109375" style="81" hidden="1" customWidth="1"/>
    <col min="6" max="6" width="10.5703125" style="81" hidden="1" customWidth="1"/>
    <col min="7" max="7" width="11.140625" style="524" customWidth="1"/>
    <col min="8" max="1021" width="9.140625" style="81" customWidth="1"/>
  </cols>
  <sheetData>
    <row r="1" spans="1:7" s="47" customFormat="1" ht="12.75" customHeight="1" x14ac:dyDescent="0.2">
      <c r="A1" s="45"/>
      <c r="B1" s="46"/>
      <c r="G1" s="525"/>
    </row>
    <row r="2" spans="1:7" s="47" customFormat="1" ht="18.75" customHeight="1" x14ac:dyDescent="0.3">
      <c r="A2" s="45"/>
      <c r="B2" s="46"/>
      <c r="C2" s="166"/>
      <c r="G2" s="525"/>
    </row>
    <row r="3" spans="1:7" s="47" customFormat="1" ht="15.75" customHeight="1" x14ac:dyDescent="0.2">
      <c r="A3" s="45"/>
      <c r="B3" s="46"/>
      <c r="C3" s="797">
        <v>79193850543</v>
      </c>
      <c r="G3" s="525"/>
    </row>
    <row r="4" spans="1:7" s="47" customFormat="1" ht="15" customHeight="1" x14ac:dyDescent="0.2">
      <c r="A4" s="45"/>
      <c r="B4" s="46"/>
      <c r="C4" s="798" t="s">
        <v>1884</v>
      </c>
      <c r="G4" s="525"/>
    </row>
    <row r="5" spans="1:7" s="47" customFormat="1" ht="15.75" customHeight="1" x14ac:dyDescent="0.2">
      <c r="A5" s="45"/>
      <c r="B5" s="46"/>
      <c r="C5" s="798" t="s">
        <v>1883</v>
      </c>
      <c r="G5" s="525"/>
    </row>
    <row r="6" spans="1:7" s="47" customFormat="1" ht="31.5" customHeight="1" x14ac:dyDescent="0.2">
      <c r="A6" s="71" t="s">
        <v>87</v>
      </c>
      <c r="B6" s="526" t="s">
        <v>88</v>
      </c>
      <c r="C6" s="72" t="s">
        <v>89</v>
      </c>
      <c r="D6" s="72" t="s">
        <v>114</v>
      </c>
      <c r="E6" s="72" t="s">
        <v>90</v>
      </c>
      <c r="F6" s="72" t="s">
        <v>90</v>
      </c>
      <c r="G6" s="527" t="s">
        <v>91</v>
      </c>
    </row>
    <row r="7" spans="1:7" s="47" customFormat="1" ht="15.75" customHeight="1" x14ac:dyDescent="0.25">
      <c r="A7" s="424" t="s">
        <v>948</v>
      </c>
      <c r="B7" s="425"/>
      <c r="C7" s="425"/>
      <c r="D7" s="425"/>
      <c r="E7" s="425"/>
      <c r="F7" s="425"/>
      <c r="G7" s="426"/>
    </row>
    <row r="8" spans="1:7" ht="15.75" customHeight="1" x14ac:dyDescent="0.25">
      <c r="A8" s="427" t="s">
        <v>815</v>
      </c>
      <c r="B8" s="428"/>
      <c r="C8" s="428"/>
      <c r="D8" s="428"/>
      <c r="E8" s="428"/>
      <c r="F8" s="428"/>
      <c r="G8" s="429"/>
    </row>
    <row r="9" spans="1:7" x14ac:dyDescent="0.2">
      <c r="A9" s="528"/>
      <c r="B9" s="529">
        <v>37000</v>
      </c>
      <c r="C9" s="351" t="s">
        <v>949</v>
      </c>
      <c r="D9" s="388"/>
      <c r="E9" s="530">
        <v>0.3</v>
      </c>
      <c r="F9" s="386">
        <f>Главная!$T$26</f>
        <v>0.05</v>
      </c>
      <c r="G9" s="106">
        <v>90.502830000000003</v>
      </c>
    </row>
    <row r="10" spans="1:7" ht="25.5" x14ac:dyDescent="0.2">
      <c r="A10" s="528"/>
      <c r="B10" s="529">
        <v>37001</v>
      </c>
      <c r="C10" s="351" t="s">
        <v>950</v>
      </c>
      <c r="D10" s="388"/>
      <c r="E10" s="530">
        <v>0.3</v>
      </c>
      <c r="F10" s="386">
        <f>Главная!$T$26</f>
        <v>0.05</v>
      </c>
      <c r="G10" s="106">
        <v>148.482</v>
      </c>
    </row>
    <row r="11" spans="1:7" x14ac:dyDescent="0.2">
      <c r="A11" s="528"/>
      <c r="B11" s="529">
        <v>37002</v>
      </c>
      <c r="C11" s="351" t="s">
        <v>951</v>
      </c>
      <c r="D11" s="388"/>
      <c r="E11" s="530">
        <v>0.3</v>
      </c>
      <c r="F11" s="386">
        <f>Главная!$T$26</f>
        <v>0.05</v>
      </c>
      <c r="G11" s="360">
        <v>182.04300000000001</v>
      </c>
    </row>
    <row r="12" spans="1:7" x14ac:dyDescent="0.2">
      <c r="A12" s="528"/>
      <c r="B12" s="529">
        <v>37003</v>
      </c>
      <c r="C12" s="351" t="s">
        <v>952</v>
      </c>
      <c r="D12" s="388"/>
      <c r="E12" s="530">
        <v>0.3</v>
      </c>
      <c r="F12" s="386">
        <f>Главная!$T$26</f>
        <v>0.05</v>
      </c>
      <c r="G12" s="360">
        <v>267.471</v>
      </c>
    </row>
    <row r="13" spans="1:7" x14ac:dyDescent="0.2">
      <c r="A13" s="528"/>
      <c r="B13" s="529">
        <v>37004</v>
      </c>
      <c r="C13" s="351" t="s">
        <v>953</v>
      </c>
      <c r="D13" s="388"/>
      <c r="E13" s="530">
        <v>0.3</v>
      </c>
      <c r="F13" s="386">
        <f>Главная!$T$26</f>
        <v>0.05</v>
      </c>
      <c r="G13" s="360">
        <v>362.05200000000002</v>
      </c>
    </row>
    <row r="14" spans="1:7" x14ac:dyDescent="0.2">
      <c r="A14" s="528"/>
      <c r="B14" s="529">
        <v>37005</v>
      </c>
      <c r="C14" s="351" t="s">
        <v>954</v>
      </c>
      <c r="D14" s="388"/>
      <c r="E14" s="530">
        <v>0.3</v>
      </c>
      <c r="F14" s="386">
        <f>Главная!$T$26</f>
        <v>0.05</v>
      </c>
      <c r="G14" s="360">
        <v>362.05200000000002</v>
      </c>
    </row>
    <row r="15" spans="1:7" x14ac:dyDescent="0.2">
      <c r="A15" s="528"/>
      <c r="B15" s="529">
        <v>37006</v>
      </c>
      <c r="C15" s="351" t="s">
        <v>955</v>
      </c>
      <c r="D15" s="388"/>
      <c r="E15" s="530">
        <v>0.3</v>
      </c>
      <c r="F15" s="386">
        <f>Главная!$T$26</f>
        <v>0.05</v>
      </c>
      <c r="G15" s="360">
        <v>627.48900000000003</v>
      </c>
    </row>
    <row r="16" spans="1:7" x14ac:dyDescent="0.2">
      <c r="A16" s="528"/>
      <c r="B16" s="529">
        <v>37047</v>
      </c>
      <c r="C16" s="351" t="s">
        <v>956</v>
      </c>
      <c r="D16" s="388"/>
      <c r="E16" s="530">
        <v>0.3</v>
      </c>
      <c r="F16" s="386">
        <f>Главная!$T$26</f>
        <v>0.05</v>
      </c>
      <c r="G16" s="360">
        <v>809.53200000000004</v>
      </c>
    </row>
    <row r="17" spans="1:7" x14ac:dyDescent="0.2">
      <c r="A17" s="528"/>
      <c r="B17" s="529">
        <v>37048</v>
      </c>
      <c r="C17" s="351" t="s">
        <v>957</v>
      </c>
      <c r="D17" s="388"/>
      <c r="E17" s="530">
        <v>0.3</v>
      </c>
      <c r="F17" s="386">
        <f>Главная!$T$26</f>
        <v>0.05</v>
      </c>
      <c r="G17" s="360">
        <v>1084.1220000000001</v>
      </c>
    </row>
    <row r="18" spans="1:7" x14ac:dyDescent="0.2">
      <c r="A18" s="528"/>
      <c r="B18" s="529">
        <v>37049</v>
      </c>
      <c r="C18" s="351" t="s">
        <v>958</v>
      </c>
      <c r="D18" s="388"/>
      <c r="E18" s="530">
        <v>0.3</v>
      </c>
      <c r="F18" s="386">
        <f>Главная!$T$26</f>
        <v>0.05</v>
      </c>
      <c r="G18" s="360">
        <v>1448.2080000000001</v>
      </c>
    </row>
    <row r="19" spans="1:7" x14ac:dyDescent="0.2">
      <c r="A19" s="528"/>
      <c r="B19" s="529">
        <v>37050</v>
      </c>
      <c r="C19" s="351" t="s">
        <v>959</v>
      </c>
      <c r="D19" s="388"/>
      <c r="E19" s="530">
        <v>0.3</v>
      </c>
      <c r="F19" s="386">
        <f>Главная!$T$26</f>
        <v>0.05</v>
      </c>
      <c r="G19" s="360">
        <v>2075.6970000000001</v>
      </c>
    </row>
    <row r="20" spans="1:7" x14ac:dyDescent="0.2">
      <c r="A20" s="528"/>
      <c r="B20" s="529">
        <v>37051</v>
      </c>
      <c r="C20" s="351" t="s">
        <v>960</v>
      </c>
      <c r="D20" s="388"/>
      <c r="E20" s="530">
        <v>0.3</v>
      </c>
      <c r="F20" s="386">
        <f>Главная!$T$26</f>
        <v>0.05</v>
      </c>
      <c r="G20" s="360">
        <v>3074.3910000000001</v>
      </c>
    </row>
    <row r="21" spans="1:7" x14ac:dyDescent="0.2">
      <c r="A21" s="528"/>
      <c r="B21" s="529">
        <v>37052</v>
      </c>
      <c r="C21" s="351" t="s">
        <v>961</v>
      </c>
      <c r="D21" s="388"/>
      <c r="E21" s="530">
        <v>0.3</v>
      </c>
      <c r="F21" s="386">
        <f>Главная!$T$26</f>
        <v>0.05</v>
      </c>
      <c r="G21" s="360">
        <v>4503.0726000000004</v>
      </c>
    </row>
    <row r="22" spans="1:7" ht="15.75" customHeight="1" x14ac:dyDescent="0.25">
      <c r="A22" s="427" t="s">
        <v>818</v>
      </c>
      <c r="B22" s="428"/>
      <c r="C22" s="428"/>
      <c r="D22" s="428"/>
      <c r="E22" s="428"/>
      <c r="F22" s="428"/>
      <c r="G22" s="429"/>
    </row>
    <row r="23" spans="1:7" ht="25.5" x14ac:dyDescent="0.2">
      <c r="A23" s="528"/>
      <c r="B23" s="529">
        <v>37028</v>
      </c>
      <c r="C23" s="351" t="s">
        <v>962</v>
      </c>
      <c r="D23" s="351"/>
      <c r="E23" s="530">
        <v>0.3</v>
      </c>
      <c r="F23" s="386">
        <f>Главная!$T$26</f>
        <v>0.05</v>
      </c>
      <c r="G23" s="106">
        <v>93.065669999999997</v>
      </c>
    </row>
    <row r="24" spans="1:7" ht="25.5" x14ac:dyDescent="0.2">
      <c r="A24" s="528"/>
      <c r="B24" s="529">
        <v>37029</v>
      </c>
      <c r="C24" s="351" t="s">
        <v>963</v>
      </c>
      <c r="D24" s="351"/>
      <c r="E24" s="530">
        <v>0.3</v>
      </c>
      <c r="F24" s="386">
        <f>Главная!$T$26</f>
        <v>0.05</v>
      </c>
      <c r="G24" s="106">
        <v>152.55000000000001</v>
      </c>
    </row>
    <row r="25" spans="1:7" ht="25.5" x14ac:dyDescent="0.2">
      <c r="A25" s="528"/>
      <c r="B25" s="529">
        <v>37030</v>
      </c>
      <c r="C25" s="351" t="s">
        <v>964</v>
      </c>
      <c r="D25" s="351"/>
      <c r="E25" s="530">
        <v>0.3</v>
      </c>
      <c r="F25" s="386">
        <f>Главная!$T$26</f>
        <v>0.05</v>
      </c>
      <c r="G25" s="360">
        <v>188.14500000000001</v>
      </c>
    </row>
    <row r="26" spans="1:7" ht="25.5" x14ac:dyDescent="0.2">
      <c r="A26" s="528"/>
      <c r="B26" s="529">
        <v>37031</v>
      </c>
      <c r="C26" s="351" t="s">
        <v>965</v>
      </c>
      <c r="D26" s="351"/>
      <c r="E26" s="530">
        <v>0.3</v>
      </c>
      <c r="F26" s="386">
        <f>Главная!$T$26</f>
        <v>0.05</v>
      </c>
      <c r="G26" s="360">
        <v>276.50196</v>
      </c>
    </row>
    <row r="27" spans="1:7" ht="25.5" x14ac:dyDescent="0.2">
      <c r="A27" s="528"/>
      <c r="B27" s="529">
        <v>37032</v>
      </c>
      <c r="C27" s="351" t="s">
        <v>966</v>
      </c>
      <c r="D27" s="351"/>
      <c r="E27" s="530">
        <v>0.3</v>
      </c>
      <c r="F27" s="386">
        <f>Главная!$T$26</f>
        <v>0.05</v>
      </c>
      <c r="G27" s="360">
        <v>374.25599999999997</v>
      </c>
    </row>
    <row r="28" spans="1:7" ht="25.5" x14ac:dyDescent="0.2">
      <c r="A28" s="528"/>
      <c r="B28" s="529">
        <v>37033</v>
      </c>
      <c r="C28" s="351" t="s">
        <v>967</v>
      </c>
      <c r="D28" s="351"/>
      <c r="E28" s="530">
        <v>0.3</v>
      </c>
      <c r="F28" s="386">
        <f>Главная!$T$26</f>
        <v>0.05</v>
      </c>
      <c r="G28" s="360">
        <v>374.25599999999997</v>
      </c>
    </row>
    <row r="29" spans="1:7" ht="25.5" x14ac:dyDescent="0.2">
      <c r="A29" s="528"/>
      <c r="B29" s="529">
        <v>37034</v>
      </c>
      <c r="C29" s="351" t="s">
        <v>968</v>
      </c>
      <c r="D29" s="351"/>
      <c r="E29" s="530">
        <v>0.3</v>
      </c>
      <c r="F29" s="386">
        <f>Главная!$T$26</f>
        <v>0.05</v>
      </c>
      <c r="G29" s="360">
        <v>648.72396000000003</v>
      </c>
    </row>
    <row r="30" spans="1:7" ht="25.5" x14ac:dyDescent="0.2">
      <c r="A30" s="528"/>
      <c r="B30" s="529">
        <v>37053</v>
      </c>
      <c r="C30" s="351" t="s">
        <v>969</v>
      </c>
      <c r="D30" s="351"/>
      <c r="E30" s="530">
        <v>0.3</v>
      </c>
      <c r="F30" s="386">
        <f>Главная!$T$26</f>
        <v>0.05</v>
      </c>
      <c r="G30" s="360">
        <v>836.86896000000002</v>
      </c>
    </row>
    <row r="31" spans="1:7" ht="25.5" x14ac:dyDescent="0.2">
      <c r="A31" s="528"/>
      <c r="B31" s="529">
        <v>37054</v>
      </c>
      <c r="C31" s="351" t="s">
        <v>970</v>
      </c>
      <c r="D31" s="351"/>
      <c r="E31" s="530">
        <v>0.3</v>
      </c>
      <c r="F31" s="386">
        <f>Главная!$T$26</f>
        <v>0.05</v>
      </c>
      <c r="G31" s="360">
        <v>1120.7339999999999</v>
      </c>
    </row>
    <row r="32" spans="1:7" ht="25.5" x14ac:dyDescent="0.2">
      <c r="A32" s="528"/>
      <c r="B32" s="529">
        <v>37055</v>
      </c>
      <c r="C32" s="351" t="s">
        <v>971</v>
      </c>
      <c r="D32" s="351"/>
      <c r="E32" s="530">
        <v>0.3</v>
      </c>
      <c r="F32" s="386">
        <f>Главная!$T$26</f>
        <v>0.05</v>
      </c>
      <c r="G32" s="360">
        <v>1497.0239999999999</v>
      </c>
    </row>
    <row r="33" spans="1:7" ht="25.5" x14ac:dyDescent="0.2">
      <c r="A33" s="528"/>
      <c r="B33" s="529">
        <v>37056</v>
      </c>
      <c r="C33" s="351" t="s">
        <v>972</v>
      </c>
      <c r="D33" s="351"/>
      <c r="E33" s="530">
        <v>0.3</v>
      </c>
      <c r="F33" s="386">
        <f>Главная!$T$26</f>
        <v>0.05</v>
      </c>
      <c r="G33" s="360">
        <v>2145.7479600000001</v>
      </c>
    </row>
    <row r="34" spans="1:7" ht="25.5" x14ac:dyDescent="0.2">
      <c r="A34" s="528"/>
      <c r="B34" s="529">
        <v>37057</v>
      </c>
      <c r="C34" s="351" t="s">
        <v>973</v>
      </c>
      <c r="D34" s="351"/>
      <c r="E34" s="530">
        <v>0.3</v>
      </c>
      <c r="F34" s="386">
        <f>Главная!$T$26</f>
        <v>0.05</v>
      </c>
      <c r="G34" s="360">
        <v>3178.125</v>
      </c>
    </row>
    <row r="35" spans="1:7" ht="25.5" x14ac:dyDescent="0.2">
      <c r="A35" s="528"/>
      <c r="B35" s="529">
        <v>37058</v>
      </c>
      <c r="C35" s="351" t="s">
        <v>974</v>
      </c>
      <c r="D35" s="351"/>
      <c r="E35" s="530">
        <v>0.3</v>
      </c>
      <c r="F35" s="386">
        <f>Главная!$T$26</f>
        <v>0.05</v>
      </c>
      <c r="G35" s="360">
        <v>4655.6225999999997</v>
      </c>
    </row>
    <row r="36" spans="1:7" ht="15.75" customHeight="1" x14ac:dyDescent="0.25">
      <c r="A36" s="427" t="s">
        <v>820</v>
      </c>
      <c r="B36" s="428"/>
      <c r="C36" s="428"/>
      <c r="D36" s="428"/>
      <c r="E36" s="428"/>
      <c r="F36" s="428"/>
      <c r="G36" s="429"/>
    </row>
    <row r="37" spans="1:7" x14ac:dyDescent="0.2">
      <c r="A37" s="528"/>
      <c r="B37" s="529">
        <v>37007</v>
      </c>
      <c r="C37" s="351" t="s">
        <v>975</v>
      </c>
      <c r="D37" s="351"/>
      <c r="E37" s="530">
        <v>0.3</v>
      </c>
      <c r="F37" s="386">
        <f>Главная!$T$26</f>
        <v>0.05</v>
      </c>
      <c r="G37" s="106">
        <v>64.070999999999998</v>
      </c>
    </row>
    <row r="38" spans="1:7" ht="25.5" x14ac:dyDescent="0.2">
      <c r="A38" s="528"/>
      <c r="B38" s="529">
        <v>37008</v>
      </c>
      <c r="C38" s="351" t="s">
        <v>976</v>
      </c>
      <c r="D38" s="351"/>
      <c r="E38" s="530">
        <v>0.3</v>
      </c>
      <c r="F38" s="386">
        <f>Главная!$T$26</f>
        <v>0.05</v>
      </c>
      <c r="G38" s="106">
        <v>105.768</v>
      </c>
    </row>
    <row r="39" spans="1:7" x14ac:dyDescent="0.2">
      <c r="A39" s="528"/>
      <c r="B39" s="529">
        <v>37009</v>
      </c>
      <c r="C39" s="351" t="s">
        <v>977</v>
      </c>
      <c r="D39" s="351"/>
      <c r="E39" s="530">
        <v>0.3</v>
      </c>
      <c r="F39" s="386">
        <f>Главная!$T$26</f>
        <v>0.05</v>
      </c>
      <c r="G39" s="360">
        <v>129.15899999999999</v>
      </c>
    </row>
    <row r="40" spans="1:7" x14ac:dyDescent="0.2">
      <c r="A40" s="528"/>
      <c r="B40" s="529">
        <v>37010</v>
      </c>
      <c r="C40" s="351" t="s">
        <v>978</v>
      </c>
      <c r="D40" s="351"/>
      <c r="E40" s="530">
        <v>0.3</v>
      </c>
      <c r="F40" s="386">
        <f>Главная!$T$26</f>
        <v>0.05</v>
      </c>
      <c r="G40" s="360">
        <v>189.20267999999999</v>
      </c>
    </row>
    <row r="41" spans="1:7" x14ac:dyDescent="0.2">
      <c r="A41" s="528"/>
      <c r="B41" s="529">
        <v>37011</v>
      </c>
      <c r="C41" s="351" t="s">
        <v>979</v>
      </c>
      <c r="D41" s="351"/>
      <c r="E41" s="530">
        <v>0.3</v>
      </c>
      <c r="F41" s="386">
        <f>Главная!$T$26</f>
        <v>0.05</v>
      </c>
      <c r="G41" s="360">
        <v>256.28399999999999</v>
      </c>
    </row>
    <row r="42" spans="1:7" x14ac:dyDescent="0.2">
      <c r="A42" s="528"/>
      <c r="B42" s="529">
        <v>37012</v>
      </c>
      <c r="C42" s="351" t="s">
        <v>980</v>
      </c>
      <c r="D42" s="351"/>
      <c r="E42" s="530">
        <v>0.3</v>
      </c>
      <c r="F42" s="386">
        <f>Главная!$T$26</f>
        <v>0.05</v>
      </c>
      <c r="G42" s="360">
        <v>256.28399999999999</v>
      </c>
    </row>
    <row r="43" spans="1:7" x14ac:dyDescent="0.2">
      <c r="A43" s="528"/>
      <c r="B43" s="529">
        <v>37013</v>
      </c>
      <c r="C43" s="351" t="s">
        <v>981</v>
      </c>
      <c r="D43" s="351"/>
      <c r="E43" s="530">
        <v>0.3</v>
      </c>
      <c r="F43" s="386">
        <f>Главная!$T$26</f>
        <v>0.05</v>
      </c>
      <c r="G43" s="360">
        <v>443.45267999999999</v>
      </c>
    </row>
    <row r="44" spans="1:7" x14ac:dyDescent="0.2">
      <c r="A44" s="528"/>
      <c r="B44" s="529">
        <v>37059</v>
      </c>
      <c r="C44" s="351" t="s">
        <v>982</v>
      </c>
      <c r="D44" s="351"/>
      <c r="E44" s="530">
        <v>0.3</v>
      </c>
      <c r="F44" s="386">
        <f>Главная!$T$26</f>
        <v>0.05</v>
      </c>
      <c r="G44" s="360">
        <v>572.61167999999998</v>
      </c>
    </row>
    <row r="45" spans="1:7" x14ac:dyDescent="0.2">
      <c r="A45" s="528"/>
      <c r="B45" s="529">
        <v>37060</v>
      </c>
      <c r="C45" s="351" t="s">
        <v>983</v>
      </c>
      <c r="D45" s="351"/>
      <c r="E45" s="530">
        <v>0.3</v>
      </c>
      <c r="F45" s="386">
        <f>Главная!$T$26</f>
        <v>0.05</v>
      </c>
      <c r="G45" s="360">
        <v>766.81799999999998</v>
      </c>
    </row>
    <row r="46" spans="1:7" x14ac:dyDescent="0.2">
      <c r="A46" s="528"/>
      <c r="B46" s="529">
        <v>37061</v>
      </c>
      <c r="C46" s="351" t="s">
        <v>984</v>
      </c>
      <c r="D46" s="351"/>
      <c r="E46" s="530">
        <v>0.3</v>
      </c>
      <c r="F46" s="386">
        <f>Главная!$T$26</f>
        <v>0.05</v>
      </c>
      <c r="G46" s="360">
        <v>1025.136</v>
      </c>
    </row>
    <row r="47" spans="1:7" x14ac:dyDescent="0.2">
      <c r="A47" s="528"/>
      <c r="B47" s="529">
        <v>37062</v>
      </c>
      <c r="C47" s="351" t="s">
        <v>985</v>
      </c>
      <c r="D47" s="351"/>
      <c r="E47" s="530">
        <v>0.3</v>
      </c>
      <c r="F47" s="386">
        <f>Главная!$T$26</f>
        <v>0.05</v>
      </c>
      <c r="G47" s="360">
        <v>1468.5886800000001</v>
      </c>
    </row>
    <row r="48" spans="1:7" x14ac:dyDescent="0.2">
      <c r="A48" s="528"/>
      <c r="B48" s="529">
        <v>37063</v>
      </c>
      <c r="C48" s="351" t="s">
        <v>986</v>
      </c>
      <c r="D48" s="351"/>
      <c r="E48" s="530">
        <v>0.3</v>
      </c>
      <c r="F48" s="386">
        <f>Главная!$T$26</f>
        <v>0.05</v>
      </c>
      <c r="G48" s="360">
        <v>2175.3629999999998</v>
      </c>
    </row>
    <row r="49" spans="1:7" x14ac:dyDescent="0.2">
      <c r="A49" s="528"/>
      <c r="B49" s="529">
        <v>37064</v>
      </c>
      <c r="C49" s="351" t="s">
        <v>987</v>
      </c>
      <c r="D49" s="351"/>
      <c r="E49" s="530">
        <v>0.3</v>
      </c>
      <c r="F49" s="386">
        <f>Главная!$T$26</f>
        <v>0.05</v>
      </c>
      <c r="G49" s="360">
        <v>3180.9726000000001</v>
      </c>
    </row>
    <row r="50" spans="1:7" ht="15.75" customHeight="1" x14ac:dyDescent="0.25">
      <c r="A50" s="427" t="s">
        <v>822</v>
      </c>
      <c r="B50" s="428"/>
      <c r="C50" s="428"/>
      <c r="D50" s="428"/>
      <c r="E50" s="428"/>
      <c r="F50" s="428"/>
      <c r="G50" s="429"/>
    </row>
    <row r="51" spans="1:7" ht="25.5" x14ac:dyDescent="0.2">
      <c r="A51" s="528"/>
      <c r="B51" s="529">
        <v>37014</v>
      </c>
      <c r="C51" s="351" t="s">
        <v>988</v>
      </c>
      <c r="D51" s="351"/>
      <c r="E51" s="530">
        <v>0.3</v>
      </c>
      <c r="F51" s="386">
        <f>Главная!$T$26</f>
        <v>0.05</v>
      </c>
      <c r="G51" s="106">
        <v>69.745859999999993</v>
      </c>
    </row>
    <row r="52" spans="1:7" ht="25.5" x14ac:dyDescent="0.2">
      <c r="A52" s="528"/>
      <c r="B52" s="529">
        <v>37015</v>
      </c>
      <c r="C52" s="351" t="s">
        <v>989</v>
      </c>
      <c r="D52" s="351"/>
      <c r="E52" s="530">
        <v>0.3</v>
      </c>
      <c r="F52" s="386">
        <f>Главная!$T$26</f>
        <v>0.05</v>
      </c>
      <c r="G52" s="106">
        <v>113.904</v>
      </c>
    </row>
    <row r="53" spans="1:7" ht="25.5" x14ac:dyDescent="0.2">
      <c r="A53" s="528"/>
      <c r="B53" s="529">
        <v>37016</v>
      </c>
      <c r="C53" s="351" t="s">
        <v>990</v>
      </c>
      <c r="D53" s="351"/>
      <c r="E53" s="530">
        <v>0.3</v>
      </c>
      <c r="F53" s="386">
        <f>Главная!$T$26</f>
        <v>0.05</v>
      </c>
      <c r="G53" s="360">
        <v>139.32900000000001</v>
      </c>
    </row>
    <row r="54" spans="1:7" ht="25.5" x14ac:dyDescent="0.2">
      <c r="A54" s="528"/>
      <c r="B54" s="529">
        <v>37017</v>
      </c>
      <c r="C54" s="351" t="s">
        <v>991</v>
      </c>
      <c r="D54" s="351"/>
      <c r="E54" s="530">
        <v>0.3</v>
      </c>
      <c r="F54" s="386">
        <f>Главная!$T$26</f>
        <v>0.05</v>
      </c>
      <c r="G54" s="360">
        <v>204.25427999999999</v>
      </c>
    </row>
    <row r="55" spans="1:7" x14ac:dyDescent="0.2">
      <c r="A55" s="528"/>
      <c r="B55" s="529">
        <v>37018</v>
      </c>
      <c r="C55" s="351" t="s">
        <v>992</v>
      </c>
      <c r="D55" s="351"/>
      <c r="E55" s="530">
        <v>0.3</v>
      </c>
      <c r="F55" s="386">
        <f>Главная!$T$26</f>
        <v>0.05</v>
      </c>
      <c r="G55" s="360">
        <v>276.62400000000002</v>
      </c>
    </row>
    <row r="56" spans="1:7" x14ac:dyDescent="0.2">
      <c r="A56" s="528"/>
      <c r="B56" s="529">
        <v>37019</v>
      </c>
      <c r="C56" s="351" t="s">
        <v>993</v>
      </c>
      <c r="D56" s="351"/>
      <c r="E56" s="530">
        <v>0.3</v>
      </c>
      <c r="F56" s="386">
        <f>Главная!$T$26</f>
        <v>0.05</v>
      </c>
      <c r="G56" s="360">
        <v>276.62400000000002</v>
      </c>
    </row>
    <row r="57" spans="1:7" x14ac:dyDescent="0.2">
      <c r="A57" s="528"/>
      <c r="B57" s="529">
        <v>37020</v>
      </c>
      <c r="C57" s="351" t="s">
        <v>994</v>
      </c>
      <c r="D57" s="351"/>
      <c r="E57" s="530">
        <v>0.3</v>
      </c>
      <c r="F57" s="386">
        <f>Главная!$T$26</f>
        <v>0.05</v>
      </c>
      <c r="G57" s="360">
        <v>478.84428000000003</v>
      </c>
    </row>
    <row r="58" spans="1:7" x14ac:dyDescent="0.2">
      <c r="A58" s="528"/>
      <c r="B58" s="529">
        <v>37065</v>
      </c>
      <c r="C58" s="351" t="s">
        <v>995</v>
      </c>
      <c r="D58" s="351"/>
      <c r="E58" s="530">
        <v>0.3</v>
      </c>
      <c r="F58" s="386">
        <f>Главная!$T$26</f>
        <v>0.05</v>
      </c>
      <c r="G58" s="360">
        <v>618.17327999999998</v>
      </c>
    </row>
    <row r="59" spans="1:7" x14ac:dyDescent="0.2">
      <c r="A59" s="528"/>
      <c r="B59" s="529">
        <v>37066</v>
      </c>
      <c r="C59" s="351" t="s">
        <v>996</v>
      </c>
      <c r="D59" s="351"/>
      <c r="E59" s="530">
        <v>0.3</v>
      </c>
      <c r="F59" s="386">
        <f>Главная!$T$26</f>
        <v>0.05</v>
      </c>
      <c r="G59" s="360">
        <v>827.83799999999997</v>
      </c>
    </row>
    <row r="60" spans="1:7" x14ac:dyDescent="0.2">
      <c r="A60" s="528"/>
      <c r="B60" s="529">
        <v>37067</v>
      </c>
      <c r="C60" s="351" t="s">
        <v>997</v>
      </c>
      <c r="D60" s="351"/>
      <c r="E60" s="530">
        <v>0.3</v>
      </c>
      <c r="F60" s="386">
        <f>Главная!$T$26</f>
        <v>0.05</v>
      </c>
      <c r="G60" s="360">
        <v>1106.4960000000001</v>
      </c>
    </row>
    <row r="61" spans="1:7" x14ac:dyDescent="0.2">
      <c r="A61" s="528"/>
      <c r="B61" s="529">
        <v>37068</v>
      </c>
      <c r="C61" s="351" t="s">
        <v>998</v>
      </c>
      <c r="D61" s="351"/>
      <c r="E61" s="530">
        <v>0.3</v>
      </c>
      <c r="F61" s="386">
        <f>Главная!$T$26</f>
        <v>0.05</v>
      </c>
      <c r="G61" s="360">
        <v>1585.3402799999999</v>
      </c>
    </row>
    <row r="62" spans="1:7" x14ac:dyDescent="0.2">
      <c r="A62" s="528"/>
      <c r="B62" s="529">
        <v>37069</v>
      </c>
      <c r="C62" s="351" t="s">
        <v>999</v>
      </c>
      <c r="D62" s="351"/>
      <c r="E62" s="530">
        <v>0.3</v>
      </c>
      <c r="F62" s="386">
        <f>Главная!$T$26</f>
        <v>0.05</v>
      </c>
      <c r="G62" s="360">
        <v>2348.2530000000002</v>
      </c>
    </row>
    <row r="63" spans="1:7" x14ac:dyDescent="0.2">
      <c r="A63" s="528"/>
      <c r="B63" s="529">
        <v>37070</v>
      </c>
      <c r="C63" s="351" t="s">
        <v>1000</v>
      </c>
      <c r="D63" s="351"/>
      <c r="E63" s="530">
        <v>0.3</v>
      </c>
      <c r="F63" s="386">
        <f>Главная!$T$26</f>
        <v>0.05</v>
      </c>
      <c r="G63" s="360">
        <v>3435.2226000000001</v>
      </c>
    </row>
    <row r="64" spans="1:7" ht="15.75" customHeight="1" x14ac:dyDescent="0.25">
      <c r="A64" s="427" t="s">
        <v>824</v>
      </c>
      <c r="B64" s="428"/>
      <c r="C64" s="428"/>
      <c r="D64" s="428"/>
      <c r="E64" s="428"/>
      <c r="F64" s="428"/>
      <c r="G64" s="429"/>
    </row>
    <row r="65" spans="1:7" x14ac:dyDescent="0.2">
      <c r="A65" s="528"/>
      <c r="B65" s="529">
        <v>37021</v>
      </c>
      <c r="C65" s="351" t="s">
        <v>1001</v>
      </c>
      <c r="D65" s="351"/>
      <c r="E65" s="530">
        <v>0.3</v>
      </c>
      <c r="F65" s="386">
        <f>Главная!$T$26</f>
        <v>0.05</v>
      </c>
      <c r="G65" s="106">
        <v>92.699550000000002</v>
      </c>
    </row>
    <row r="66" spans="1:7" ht="25.5" x14ac:dyDescent="0.2">
      <c r="A66" s="528"/>
      <c r="B66" s="529">
        <v>37022</v>
      </c>
      <c r="C66" s="351" t="s">
        <v>1002</v>
      </c>
      <c r="D66" s="351"/>
      <c r="E66" s="530">
        <v>0.3</v>
      </c>
      <c r="F66" s="386">
        <f>Главная!$T$26</f>
        <v>0.05</v>
      </c>
      <c r="G66" s="106">
        <v>152.55000000000001</v>
      </c>
    </row>
    <row r="67" spans="1:7" x14ac:dyDescent="0.2">
      <c r="A67" s="528"/>
      <c r="B67" s="529">
        <v>37023</v>
      </c>
      <c r="C67" s="351" t="s">
        <v>1003</v>
      </c>
      <c r="D67" s="351"/>
      <c r="E67" s="530">
        <v>0.3</v>
      </c>
      <c r="F67" s="386">
        <f>Главная!$T$26</f>
        <v>0.05</v>
      </c>
      <c r="G67" s="360">
        <v>188.14500000000001</v>
      </c>
    </row>
    <row r="68" spans="1:7" x14ac:dyDescent="0.2">
      <c r="A68" s="528"/>
      <c r="B68" s="529">
        <v>37024</v>
      </c>
      <c r="C68" s="351" t="s">
        <v>1004</v>
      </c>
      <c r="D68" s="351"/>
      <c r="E68" s="530">
        <v>0.3</v>
      </c>
      <c r="F68" s="386">
        <f>Главная!$T$26</f>
        <v>0.05</v>
      </c>
      <c r="G68" s="360">
        <v>276.50196</v>
      </c>
    </row>
    <row r="69" spans="1:7" x14ac:dyDescent="0.2">
      <c r="A69" s="528"/>
      <c r="B69" s="529">
        <v>37025</v>
      </c>
      <c r="C69" s="351" t="s">
        <v>1005</v>
      </c>
      <c r="D69" s="351"/>
      <c r="E69" s="530">
        <v>0.3</v>
      </c>
      <c r="F69" s="386">
        <f>Главная!$T$26</f>
        <v>0.05</v>
      </c>
      <c r="G69" s="360">
        <v>374.25599999999997</v>
      </c>
    </row>
    <row r="70" spans="1:7" x14ac:dyDescent="0.2">
      <c r="A70" s="528"/>
      <c r="B70" s="529">
        <v>37026</v>
      </c>
      <c r="C70" s="351" t="s">
        <v>1006</v>
      </c>
      <c r="D70" s="351"/>
      <c r="E70" s="530">
        <v>0.3</v>
      </c>
      <c r="F70" s="386">
        <f>Главная!$T$26</f>
        <v>0.05</v>
      </c>
      <c r="G70" s="360">
        <v>374.25599999999997</v>
      </c>
    </row>
    <row r="71" spans="1:7" x14ac:dyDescent="0.2">
      <c r="A71" s="528"/>
      <c r="B71" s="529">
        <v>37027</v>
      </c>
      <c r="C71" s="351" t="s">
        <v>1007</v>
      </c>
      <c r="D71" s="351"/>
      <c r="E71" s="530">
        <v>0.3</v>
      </c>
      <c r="F71" s="386">
        <f>Главная!$T$26</f>
        <v>0.05</v>
      </c>
      <c r="G71" s="360">
        <v>648.72396000000003</v>
      </c>
    </row>
    <row r="72" spans="1:7" x14ac:dyDescent="0.2">
      <c r="A72" s="528"/>
      <c r="B72" s="529">
        <v>37071</v>
      </c>
      <c r="C72" s="351" t="s">
        <v>1008</v>
      </c>
      <c r="D72" s="351"/>
      <c r="E72" s="530">
        <v>0.3</v>
      </c>
      <c r="F72" s="386">
        <f>Главная!$T$26</f>
        <v>0.05</v>
      </c>
      <c r="G72" s="360">
        <v>836.86896000000002</v>
      </c>
    </row>
    <row r="73" spans="1:7" x14ac:dyDescent="0.2">
      <c r="A73" s="528"/>
      <c r="B73" s="529">
        <v>37072</v>
      </c>
      <c r="C73" s="351" t="s">
        <v>1009</v>
      </c>
      <c r="D73" s="351"/>
      <c r="E73" s="530">
        <v>0.3</v>
      </c>
      <c r="F73" s="386">
        <f>Главная!$T$26</f>
        <v>0.05</v>
      </c>
      <c r="G73" s="360">
        <v>1120.7339999999999</v>
      </c>
    </row>
    <row r="74" spans="1:7" x14ac:dyDescent="0.2">
      <c r="A74" s="528"/>
      <c r="B74" s="529">
        <v>37073</v>
      </c>
      <c r="C74" s="351" t="s">
        <v>1010</v>
      </c>
      <c r="D74" s="351"/>
      <c r="E74" s="530">
        <v>0.3</v>
      </c>
      <c r="F74" s="386">
        <f>Главная!$T$26</f>
        <v>0.05</v>
      </c>
      <c r="G74" s="360">
        <v>1497.0239999999999</v>
      </c>
    </row>
    <row r="75" spans="1:7" x14ac:dyDescent="0.2">
      <c r="A75" s="528"/>
      <c r="B75" s="529">
        <v>37074</v>
      </c>
      <c r="C75" s="351" t="s">
        <v>1011</v>
      </c>
      <c r="D75" s="351"/>
      <c r="E75" s="530">
        <v>0.3</v>
      </c>
      <c r="F75" s="386">
        <f>Главная!$T$26</f>
        <v>0.05</v>
      </c>
      <c r="G75" s="360">
        <v>2145.7479600000001</v>
      </c>
    </row>
    <row r="76" spans="1:7" x14ac:dyDescent="0.2">
      <c r="A76" s="528"/>
      <c r="B76" s="529">
        <v>37075</v>
      </c>
      <c r="C76" s="351" t="s">
        <v>1012</v>
      </c>
      <c r="D76" s="351"/>
      <c r="E76" s="530">
        <v>0.3</v>
      </c>
      <c r="F76" s="386">
        <f>Главная!$T$26</f>
        <v>0.05</v>
      </c>
      <c r="G76" s="360">
        <v>3178.125</v>
      </c>
    </row>
    <row r="77" spans="1:7" x14ac:dyDescent="0.2">
      <c r="A77" s="528"/>
      <c r="B77" s="529">
        <v>37076</v>
      </c>
      <c r="C77" s="351" t="s">
        <v>1013</v>
      </c>
      <c r="D77" s="351"/>
      <c r="E77" s="530">
        <v>0.3</v>
      </c>
      <c r="F77" s="386">
        <f>Главная!$T$26</f>
        <v>0.05</v>
      </c>
      <c r="G77" s="360">
        <v>4655.6225999999997</v>
      </c>
    </row>
    <row r="78" spans="1:7" ht="15.75" customHeight="1" x14ac:dyDescent="0.25">
      <c r="A78" s="427" t="s">
        <v>1014</v>
      </c>
      <c r="B78" s="428"/>
      <c r="C78" s="428"/>
      <c r="D78" s="428"/>
      <c r="E78" s="428"/>
      <c r="F78" s="428"/>
      <c r="G78" s="429"/>
    </row>
    <row r="79" spans="1:7" x14ac:dyDescent="0.2">
      <c r="A79" s="528"/>
      <c r="B79" s="529">
        <v>34804</v>
      </c>
      <c r="C79" s="351" t="s">
        <v>1015</v>
      </c>
      <c r="D79" s="351"/>
      <c r="E79" s="530">
        <v>0.3</v>
      </c>
      <c r="F79" s="386">
        <f>Главная!$T$26</f>
        <v>0.05</v>
      </c>
      <c r="G79" s="88">
        <v>39</v>
      </c>
    </row>
    <row r="80" spans="1:7" x14ac:dyDescent="0.2">
      <c r="A80" s="528"/>
      <c r="B80" s="529">
        <v>34951</v>
      </c>
      <c r="C80" s="351" t="s">
        <v>1016</v>
      </c>
      <c r="D80" s="351"/>
      <c r="E80" s="530">
        <v>0.3</v>
      </c>
      <c r="F80" s="386">
        <f>Главная!$T$26</f>
        <v>0.05</v>
      </c>
      <c r="G80" s="88">
        <v>63</v>
      </c>
    </row>
    <row r="81" spans="1:7" x14ac:dyDescent="0.2">
      <c r="A81" s="528"/>
      <c r="B81" s="529">
        <v>34805</v>
      </c>
      <c r="C81" s="351" t="s">
        <v>1017</v>
      </c>
      <c r="D81" s="351"/>
      <c r="E81" s="530">
        <v>0.3</v>
      </c>
      <c r="F81" s="386">
        <f>Главная!$T$26</f>
        <v>0.05</v>
      </c>
      <c r="G81" s="88">
        <v>81</v>
      </c>
    </row>
    <row r="82" spans="1:7" x14ac:dyDescent="0.2">
      <c r="A82" s="528"/>
      <c r="B82" s="529">
        <v>34952</v>
      </c>
      <c r="C82" s="351" t="s">
        <v>1018</v>
      </c>
      <c r="D82" s="351"/>
      <c r="E82" s="530">
        <v>0.3</v>
      </c>
      <c r="F82" s="386">
        <f>Главная!$T$26</f>
        <v>0.05</v>
      </c>
      <c r="G82" s="88">
        <v>115</v>
      </c>
    </row>
    <row r="83" spans="1:7" x14ac:dyDescent="0.2">
      <c r="A83" s="528"/>
      <c r="B83" s="529">
        <v>34953</v>
      </c>
      <c r="C83" s="351" t="s">
        <v>1019</v>
      </c>
      <c r="D83" s="351"/>
      <c r="E83" s="530">
        <v>0.3</v>
      </c>
      <c r="F83" s="386">
        <f>Главная!$T$26</f>
        <v>0.05</v>
      </c>
      <c r="G83" s="88">
        <v>157</v>
      </c>
    </row>
    <row r="84" spans="1:7" x14ac:dyDescent="0.2">
      <c r="A84" s="528"/>
      <c r="B84" s="529">
        <v>34806</v>
      </c>
      <c r="C84" s="351" t="s">
        <v>1020</v>
      </c>
      <c r="D84" s="351"/>
      <c r="E84" s="530">
        <v>0.3</v>
      </c>
      <c r="F84" s="386">
        <f>Главная!$T$26</f>
        <v>0.05</v>
      </c>
      <c r="G84" s="88">
        <v>157</v>
      </c>
    </row>
    <row r="85" spans="1:7" x14ac:dyDescent="0.2">
      <c r="A85" s="528"/>
      <c r="B85" s="529">
        <v>34807</v>
      </c>
      <c r="C85" s="351" t="s">
        <v>1021</v>
      </c>
      <c r="D85" s="351"/>
      <c r="E85" s="530">
        <v>0.3</v>
      </c>
      <c r="F85" s="386">
        <f>Главная!$T$26</f>
        <v>0.05</v>
      </c>
      <c r="G85" s="88">
        <v>269</v>
      </c>
    </row>
    <row r="86" spans="1:7" x14ac:dyDescent="0.2">
      <c r="A86" s="528"/>
      <c r="B86" s="529">
        <v>34808</v>
      </c>
      <c r="C86" s="351" t="s">
        <v>1022</v>
      </c>
      <c r="D86" s="351"/>
      <c r="E86" s="530">
        <v>0.3</v>
      </c>
      <c r="F86" s="386">
        <f>Главная!$T$26</f>
        <v>0.05</v>
      </c>
      <c r="G86" s="88">
        <v>349</v>
      </c>
    </row>
    <row r="87" spans="1:7" x14ac:dyDescent="0.2">
      <c r="A87" s="528"/>
      <c r="B87" s="529">
        <v>34809</v>
      </c>
      <c r="C87" s="351" t="s">
        <v>1023</v>
      </c>
      <c r="D87" s="351"/>
      <c r="E87" s="530">
        <v>0.3</v>
      </c>
      <c r="F87" s="386">
        <f>Главная!$T$26</f>
        <v>0.05</v>
      </c>
      <c r="G87" s="88">
        <v>468</v>
      </c>
    </row>
    <row r="88" spans="1:7" x14ac:dyDescent="0.2">
      <c r="A88" s="528"/>
      <c r="B88" s="529">
        <v>34810</v>
      </c>
      <c r="C88" s="351" t="s">
        <v>1024</v>
      </c>
      <c r="D88" s="351"/>
      <c r="E88" s="530">
        <v>0.3</v>
      </c>
      <c r="F88" s="386">
        <f>Главная!$T$26</f>
        <v>0.05</v>
      </c>
      <c r="G88" s="88">
        <v>629</v>
      </c>
    </row>
    <row r="89" spans="1:7" x14ac:dyDescent="0.2">
      <c r="A89" s="528"/>
      <c r="B89" s="529">
        <v>34811</v>
      </c>
      <c r="C89" s="351" t="s">
        <v>1025</v>
      </c>
      <c r="D89" s="351"/>
      <c r="E89" s="530">
        <v>0.3</v>
      </c>
      <c r="F89" s="386">
        <f>Главная!$T$26</f>
        <v>0.05</v>
      </c>
      <c r="G89" s="88">
        <v>898</v>
      </c>
    </row>
    <row r="90" spans="1:7" x14ac:dyDescent="0.2">
      <c r="A90" s="528"/>
      <c r="B90" s="529">
        <v>34812</v>
      </c>
      <c r="C90" s="351" t="s">
        <v>1026</v>
      </c>
      <c r="D90" s="351"/>
      <c r="E90" s="530">
        <v>0.3</v>
      </c>
      <c r="F90" s="386">
        <f>Главная!$T$26</f>
        <v>0.05</v>
      </c>
      <c r="G90" s="88">
        <v>1331</v>
      </c>
    </row>
    <row r="91" spans="1:7" x14ac:dyDescent="0.2">
      <c r="A91" s="528"/>
      <c r="B91" s="529">
        <v>34813</v>
      </c>
      <c r="C91" s="351" t="s">
        <v>1027</v>
      </c>
      <c r="D91" s="351"/>
      <c r="E91" s="530">
        <v>0.3</v>
      </c>
      <c r="F91" s="386">
        <f>Главная!$T$26</f>
        <v>0.05</v>
      </c>
      <c r="G91" s="88">
        <v>1920</v>
      </c>
    </row>
    <row r="92" spans="1:7" ht="12.75" customHeight="1" x14ac:dyDescent="0.25">
      <c r="A92" s="424" t="s">
        <v>29</v>
      </c>
      <c r="B92" s="425"/>
      <c r="C92" s="425"/>
      <c r="D92" s="425"/>
      <c r="E92" s="425"/>
      <c r="F92" s="425"/>
      <c r="G92" s="426"/>
    </row>
    <row r="93" spans="1:7" ht="15.75" x14ac:dyDescent="0.25">
      <c r="A93" s="532" t="s">
        <v>1028</v>
      </c>
      <c r="B93" s="533"/>
      <c r="C93" s="533"/>
      <c r="D93" s="533"/>
      <c r="E93" s="533"/>
      <c r="F93" s="533"/>
      <c r="G93" s="534"/>
    </row>
    <row r="94" spans="1:7" x14ac:dyDescent="0.2">
      <c r="A94" s="528"/>
      <c r="B94" s="529">
        <v>34838</v>
      </c>
      <c r="C94" s="351" t="s">
        <v>1029</v>
      </c>
      <c r="D94" s="351"/>
      <c r="E94" s="530">
        <v>0.3</v>
      </c>
      <c r="F94" s="386">
        <f>Главная!$T$26</f>
        <v>0.05</v>
      </c>
      <c r="G94" s="88">
        <v>38.646000000000001</v>
      </c>
    </row>
    <row r="95" spans="1:7" x14ac:dyDescent="0.2">
      <c r="A95" s="528"/>
      <c r="B95" s="529">
        <v>34957</v>
      </c>
      <c r="C95" s="351" t="s">
        <v>1030</v>
      </c>
      <c r="D95" s="351"/>
      <c r="E95" s="530">
        <v>0.3</v>
      </c>
      <c r="F95" s="386">
        <f>Главная!$T$26</f>
        <v>0.05</v>
      </c>
      <c r="G95" s="88">
        <v>62.036999999999999</v>
      </c>
    </row>
    <row r="96" spans="1:7" x14ac:dyDescent="0.2">
      <c r="A96" s="528"/>
      <c r="B96" s="529">
        <v>34839</v>
      </c>
      <c r="C96" s="351" t="s">
        <v>1031</v>
      </c>
      <c r="D96" s="351"/>
      <c r="E96" s="530">
        <v>0.3</v>
      </c>
      <c r="F96" s="386">
        <f>Главная!$T$26</f>
        <v>0.05</v>
      </c>
      <c r="G96" s="88">
        <v>88.478999999999999</v>
      </c>
    </row>
    <row r="97" spans="1:7" x14ac:dyDescent="0.2">
      <c r="A97" s="528"/>
      <c r="B97" s="529">
        <v>34958</v>
      </c>
      <c r="C97" s="351" t="s">
        <v>1032</v>
      </c>
      <c r="D97" s="351"/>
      <c r="E97" s="530">
        <v>0.3</v>
      </c>
      <c r="F97" s="386">
        <f>Главная!$T$26</f>
        <v>0.05</v>
      </c>
      <c r="G97" s="88">
        <v>128.142</v>
      </c>
    </row>
    <row r="98" spans="1:7" x14ac:dyDescent="0.2">
      <c r="A98" s="528"/>
      <c r="B98" s="529">
        <v>34950</v>
      </c>
      <c r="C98" s="351" t="s">
        <v>1033</v>
      </c>
      <c r="D98" s="351"/>
      <c r="E98" s="530">
        <v>0.3</v>
      </c>
      <c r="F98" s="386">
        <f>Главная!$T$26</f>
        <v>0.05</v>
      </c>
      <c r="G98" s="88">
        <v>172.89</v>
      </c>
    </row>
    <row r="99" spans="1:7" x14ac:dyDescent="0.2">
      <c r="A99" s="528"/>
      <c r="B99" s="529">
        <v>34840</v>
      </c>
      <c r="C99" s="351" t="s">
        <v>1034</v>
      </c>
      <c r="D99" s="351"/>
      <c r="E99" s="530">
        <v>0.3</v>
      </c>
      <c r="F99" s="386">
        <f>Главная!$T$26</f>
        <v>0.05</v>
      </c>
      <c r="G99" s="88">
        <v>172.89</v>
      </c>
    </row>
    <row r="100" spans="1:7" x14ac:dyDescent="0.2">
      <c r="A100" s="528"/>
      <c r="B100" s="529">
        <v>34841</v>
      </c>
      <c r="C100" s="351" t="s">
        <v>1035</v>
      </c>
      <c r="D100" s="351"/>
      <c r="E100" s="530">
        <v>0.3</v>
      </c>
      <c r="F100" s="386">
        <f>Главная!$T$26</f>
        <v>0.05</v>
      </c>
      <c r="G100" s="88">
        <v>256.28399999999999</v>
      </c>
    </row>
    <row r="101" spans="1:7" x14ac:dyDescent="0.2">
      <c r="A101" s="528"/>
      <c r="B101" s="529">
        <v>34842</v>
      </c>
      <c r="C101" s="351" t="s">
        <v>1036</v>
      </c>
      <c r="D101" s="351"/>
      <c r="E101" s="530">
        <v>0.3</v>
      </c>
      <c r="F101" s="386">
        <f>Главная!$T$26</f>
        <v>0.05</v>
      </c>
      <c r="G101" s="88">
        <v>345.78</v>
      </c>
    </row>
    <row r="102" spans="1:7" x14ac:dyDescent="0.2">
      <c r="A102" s="528"/>
      <c r="B102" s="529">
        <v>34843</v>
      </c>
      <c r="C102" s="351" t="s">
        <v>1037</v>
      </c>
      <c r="D102" s="351"/>
      <c r="E102" s="530">
        <v>0.3</v>
      </c>
      <c r="F102" s="386">
        <f>Главная!$T$26</f>
        <v>0.05</v>
      </c>
      <c r="G102" s="88">
        <v>473.92200000000003</v>
      </c>
    </row>
    <row r="103" spans="1:7" x14ac:dyDescent="0.2">
      <c r="A103" s="528"/>
      <c r="B103" s="529">
        <v>34844</v>
      </c>
      <c r="C103" s="351" t="s">
        <v>1038</v>
      </c>
      <c r="D103" s="351"/>
      <c r="E103" s="530">
        <v>0.3</v>
      </c>
      <c r="F103" s="386">
        <f>Главная!$T$26</f>
        <v>0.05</v>
      </c>
      <c r="G103" s="88">
        <v>611.21699999999998</v>
      </c>
    </row>
    <row r="104" spans="1:7" x14ac:dyDescent="0.2">
      <c r="A104" s="528"/>
      <c r="B104" s="529">
        <v>34845</v>
      </c>
      <c r="C104" s="351" t="s">
        <v>1039</v>
      </c>
      <c r="D104" s="351"/>
      <c r="E104" s="530">
        <v>0.3</v>
      </c>
      <c r="F104" s="386">
        <f>Главная!$T$26</f>
        <v>0.05</v>
      </c>
      <c r="G104" s="88">
        <v>868.51800000000003</v>
      </c>
    </row>
    <row r="105" spans="1:7" x14ac:dyDescent="0.2">
      <c r="A105" s="528"/>
      <c r="B105" s="529">
        <v>34846</v>
      </c>
      <c r="C105" s="351" t="s">
        <v>1040</v>
      </c>
      <c r="D105" s="351"/>
      <c r="E105" s="530">
        <v>0.3</v>
      </c>
      <c r="F105" s="386">
        <f>Главная!$T$26</f>
        <v>0.05</v>
      </c>
      <c r="G105" s="88">
        <v>1302.777</v>
      </c>
    </row>
    <row r="106" spans="1:7" x14ac:dyDescent="0.2">
      <c r="A106" s="528"/>
      <c r="B106" s="529">
        <v>34847</v>
      </c>
      <c r="C106" s="351" t="s">
        <v>1041</v>
      </c>
      <c r="D106" s="351"/>
      <c r="E106" s="530">
        <v>0.3</v>
      </c>
      <c r="F106" s="386">
        <f>Главная!$T$26</f>
        <v>0.05</v>
      </c>
      <c r="G106" s="88">
        <v>1869.2460000000001</v>
      </c>
    </row>
    <row r="107" spans="1:7" ht="15.75" customHeight="1" x14ac:dyDescent="0.25">
      <c r="A107" s="427" t="s">
        <v>1042</v>
      </c>
      <c r="B107" s="428"/>
      <c r="C107" s="428"/>
      <c r="D107" s="428"/>
      <c r="E107" s="428"/>
      <c r="F107" s="428"/>
      <c r="G107" s="429"/>
    </row>
    <row r="108" spans="1:7" x14ac:dyDescent="0.2">
      <c r="A108" s="528"/>
      <c r="B108" s="529">
        <v>34972</v>
      </c>
      <c r="C108" s="351" t="s">
        <v>1043</v>
      </c>
      <c r="D108" s="351"/>
      <c r="E108" s="530">
        <v>0.3</v>
      </c>
      <c r="F108" s="386">
        <f>Главная!$T$26</f>
        <v>0.05</v>
      </c>
      <c r="G108" s="88">
        <v>195.26400000000001</v>
      </c>
    </row>
    <row r="109" spans="1:7" x14ac:dyDescent="0.2">
      <c r="A109" s="528"/>
      <c r="B109" s="529">
        <v>34973</v>
      </c>
      <c r="C109" s="351" t="s">
        <v>1044</v>
      </c>
      <c r="D109" s="351"/>
      <c r="E109" s="530">
        <v>0.3</v>
      </c>
      <c r="F109" s="386">
        <f>Главная!$T$26</f>
        <v>0.05</v>
      </c>
      <c r="G109" s="88">
        <v>277.64100000000002</v>
      </c>
    </row>
    <row r="110" spans="1:7" x14ac:dyDescent="0.2">
      <c r="A110" s="528"/>
      <c r="B110" s="529">
        <v>34974</v>
      </c>
      <c r="C110" s="351" t="s">
        <v>1045</v>
      </c>
      <c r="D110" s="351"/>
      <c r="E110" s="530">
        <v>0.3</v>
      </c>
      <c r="F110" s="386">
        <f>Главная!$T$26</f>
        <v>0.05</v>
      </c>
      <c r="G110" s="88">
        <v>343.74599999999998</v>
      </c>
    </row>
    <row r="111" spans="1:7" x14ac:dyDescent="0.2">
      <c r="A111" s="528"/>
      <c r="B111" s="529">
        <v>34975</v>
      </c>
      <c r="C111" s="351" t="s">
        <v>1046</v>
      </c>
      <c r="D111" s="351"/>
      <c r="E111" s="530">
        <v>0.3</v>
      </c>
      <c r="F111" s="386">
        <f>Главная!$T$26</f>
        <v>0.05</v>
      </c>
      <c r="G111" s="88">
        <v>378.32400000000001</v>
      </c>
    </row>
    <row r="112" spans="1:7" x14ac:dyDescent="0.2">
      <c r="A112" s="528"/>
      <c r="B112" s="529">
        <v>34976</v>
      </c>
      <c r="C112" s="351" t="s">
        <v>1047</v>
      </c>
      <c r="D112" s="351"/>
      <c r="E112" s="530">
        <v>0.3</v>
      </c>
      <c r="F112" s="386">
        <f>Главная!$T$26</f>
        <v>0.05</v>
      </c>
      <c r="G112" s="88">
        <v>574.60500000000002</v>
      </c>
    </row>
    <row r="113" spans="1:7" ht="15.75" customHeight="1" x14ac:dyDescent="0.25">
      <c r="A113" s="427" t="s">
        <v>1048</v>
      </c>
      <c r="B113" s="428"/>
      <c r="C113" s="428"/>
      <c r="D113" s="428"/>
      <c r="E113" s="428"/>
      <c r="F113" s="428"/>
      <c r="G113" s="429"/>
    </row>
    <row r="114" spans="1:7" x14ac:dyDescent="0.2">
      <c r="A114" s="528"/>
      <c r="B114" s="529">
        <v>34968</v>
      </c>
      <c r="C114" s="351" t="s">
        <v>1049</v>
      </c>
      <c r="D114" s="351"/>
      <c r="E114" s="530">
        <v>0.3</v>
      </c>
      <c r="F114" s="386">
        <f>Главная!$T$26</f>
        <v>0.05</v>
      </c>
      <c r="G114" s="88">
        <v>65.509054770318002</v>
      </c>
    </row>
    <row r="115" spans="1:7" x14ac:dyDescent="0.2">
      <c r="A115" s="528"/>
      <c r="B115" s="529">
        <v>34914</v>
      </c>
      <c r="C115" s="351" t="s">
        <v>1050</v>
      </c>
      <c r="D115" s="351"/>
      <c r="E115" s="530">
        <v>0.3</v>
      </c>
      <c r="F115" s="386">
        <f>Главная!$T$26</f>
        <v>0.05</v>
      </c>
      <c r="G115" s="88">
        <v>108.15345795053</v>
      </c>
    </row>
    <row r="116" spans="1:7" x14ac:dyDescent="0.2">
      <c r="A116" s="528"/>
      <c r="B116" s="529">
        <v>34915</v>
      </c>
      <c r="C116" s="351" t="s">
        <v>1051</v>
      </c>
      <c r="D116" s="351"/>
      <c r="E116" s="530">
        <v>0.3</v>
      </c>
      <c r="F116" s="386">
        <f>Главная!$T$26</f>
        <v>0.05</v>
      </c>
      <c r="G116" s="88">
        <v>153.70259999999999</v>
      </c>
    </row>
    <row r="117" spans="1:7" x14ac:dyDescent="0.2">
      <c r="A117" s="528"/>
      <c r="B117" s="529">
        <v>34969</v>
      </c>
      <c r="C117" s="351" t="s">
        <v>1052</v>
      </c>
      <c r="D117" s="351"/>
      <c r="E117" s="530">
        <v>0.3</v>
      </c>
      <c r="F117" s="386">
        <f>Главная!$T$26</f>
        <v>0.05</v>
      </c>
      <c r="G117" s="88">
        <v>228.35040000000001</v>
      </c>
    </row>
    <row r="118" spans="1:7" x14ac:dyDescent="0.2">
      <c r="A118" s="528"/>
      <c r="B118" s="529">
        <v>34948</v>
      </c>
      <c r="C118" s="351" t="s">
        <v>1053</v>
      </c>
      <c r="D118" s="351"/>
      <c r="E118" s="530">
        <v>0.3</v>
      </c>
      <c r="F118" s="386">
        <f>Главная!$T$26</f>
        <v>0.05</v>
      </c>
      <c r="G118" s="88">
        <v>305.20170000000002</v>
      </c>
    </row>
    <row r="119" spans="1:7" x14ac:dyDescent="0.2">
      <c r="A119" s="528"/>
      <c r="B119" s="529">
        <v>34916</v>
      </c>
      <c r="C119" s="351" t="s">
        <v>1054</v>
      </c>
      <c r="D119" s="351"/>
      <c r="E119" s="530">
        <v>0.3</v>
      </c>
      <c r="F119" s="386">
        <f>Главная!$T$26</f>
        <v>0.05</v>
      </c>
      <c r="G119" s="88">
        <v>305.20170000000002</v>
      </c>
    </row>
    <row r="120" spans="1:7" x14ac:dyDescent="0.2">
      <c r="A120" s="528"/>
      <c r="B120" s="529">
        <v>34917</v>
      </c>
      <c r="C120" s="351" t="s">
        <v>1055</v>
      </c>
      <c r="D120" s="351"/>
      <c r="E120" s="530">
        <v>0.3</v>
      </c>
      <c r="F120" s="386">
        <f>Главная!$T$26</f>
        <v>0.05</v>
      </c>
      <c r="G120" s="88">
        <v>456.70080000000002</v>
      </c>
    </row>
    <row r="121" spans="1:7" x14ac:dyDescent="0.2">
      <c r="A121" s="528"/>
      <c r="B121" s="529">
        <v>34918</v>
      </c>
      <c r="C121" s="351" t="s">
        <v>1056</v>
      </c>
      <c r="D121" s="351"/>
      <c r="E121" s="530">
        <v>0.3</v>
      </c>
      <c r="F121" s="386">
        <f>Главная!$T$26</f>
        <v>0.05</v>
      </c>
      <c r="G121" s="88">
        <v>556.385445</v>
      </c>
    </row>
    <row r="122" spans="1:7" x14ac:dyDescent="0.2">
      <c r="A122" s="528"/>
      <c r="B122" s="529">
        <v>34919</v>
      </c>
      <c r="C122" s="351" t="s">
        <v>1057</v>
      </c>
      <c r="D122" s="351"/>
      <c r="E122" s="530">
        <v>0.3</v>
      </c>
      <c r="F122" s="386">
        <f>Главная!$T$26</f>
        <v>0.05</v>
      </c>
      <c r="G122" s="88">
        <v>676.69993499999998</v>
      </c>
    </row>
    <row r="123" spans="1:7" x14ac:dyDescent="0.2">
      <c r="A123" s="528"/>
      <c r="B123" s="529">
        <v>34920</v>
      </c>
      <c r="C123" s="351" t="s">
        <v>1058</v>
      </c>
      <c r="D123" s="351"/>
      <c r="E123" s="530">
        <v>0.3</v>
      </c>
      <c r="F123" s="386">
        <f>Главная!$T$26</f>
        <v>0.05</v>
      </c>
      <c r="G123" s="88">
        <v>855.43938000000003</v>
      </c>
    </row>
    <row r="124" spans="1:7" x14ac:dyDescent="0.2">
      <c r="A124" s="528"/>
      <c r="B124" s="529">
        <v>34921</v>
      </c>
      <c r="C124" s="351" t="s">
        <v>1059</v>
      </c>
      <c r="D124" s="351"/>
      <c r="E124" s="530">
        <v>0.3</v>
      </c>
      <c r="F124" s="386">
        <f>Главная!$T$26</f>
        <v>0.05</v>
      </c>
      <c r="G124" s="88">
        <v>1258.1222250000001</v>
      </c>
    </row>
    <row r="125" spans="1:7" x14ac:dyDescent="0.2">
      <c r="A125" s="528"/>
      <c r="B125" s="529">
        <v>34922</v>
      </c>
      <c r="C125" s="351" t="s">
        <v>1060</v>
      </c>
      <c r="D125" s="351"/>
      <c r="E125" s="530">
        <v>0.3</v>
      </c>
      <c r="F125" s="386">
        <f>Главная!$T$26</f>
        <v>0.05</v>
      </c>
      <c r="G125" s="88">
        <v>1860.17436</v>
      </c>
    </row>
    <row r="126" spans="1:7" x14ac:dyDescent="0.2">
      <c r="A126" s="528"/>
      <c r="B126" s="529">
        <v>34923</v>
      </c>
      <c r="C126" s="351" t="s">
        <v>1061</v>
      </c>
      <c r="D126" s="351"/>
      <c r="E126" s="530">
        <v>0.3</v>
      </c>
      <c r="F126" s="386">
        <f>Главная!$T$26</f>
        <v>0.05</v>
      </c>
      <c r="G126" s="88">
        <v>2694.4601400000001</v>
      </c>
    </row>
    <row r="127" spans="1:7" ht="15.75" x14ac:dyDescent="0.25">
      <c r="A127" s="427" t="s">
        <v>1062</v>
      </c>
      <c r="B127" s="428"/>
      <c r="C127" s="428"/>
      <c r="D127" s="428"/>
      <c r="E127" s="428"/>
      <c r="F127" s="428"/>
      <c r="G127" s="429"/>
    </row>
    <row r="128" spans="1:7" x14ac:dyDescent="0.2">
      <c r="A128" s="528"/>
      <c r="B128" s="529">
        <v>34970</v>
      </c>
      <c r="C128" s="351" t="s">
        <v>1063</v>
      </c>
      <c r="D128" s="351"/>
      <c r="E128" s="530">
        <v>0.3</v>
      </c>
      <c r="F128" s="386">
        <f>Главная!$T$26</f>
        <v>0.05</v>
      </c>
      <c r="G128" s="88">
        <v>49.832999999999998</v>
      </c>
    </row>
    <row r="129" spans="1:7" x14ac:dyDescent="0.2">
      <c r="A129" s="528"/>
      <c r="B129" s="529">
        <v>34930</v>
      </c>
      <c r="C129" s="351" t="s">
        <v>1064</v>
      </c>
      <c r="D129" s="351"/>
      <c r="E129" s="530">
        <v>0.3</v>
      </c>
      <c r="F129" s="386">
        <f>Главная!$T$26</f>
        <v>0.05</v>
      </c>
      <c r="G129" s="88">
        <v>80.343000000000004</v>
      </c>
    </row>
    <row r="130" spans="1:7" x14ac:dyDescent="0.2">
      <c r="A130" s="528"/>
      <c r="B130" s="529">
        <v>34931</v>
      </c>
      <c r="C130" s="351" t="s">
        <v>1065</v>
      </c>
      <c r="D130" s="351"/>
      <c r="E130" s="530">
        <v>0.3</v>
      </c>
      <c r="F130" s="386">
        <f>Главная!$T$26</f>
        <v>0.05</v>
      </c>
      <c r="G130" s="88">
        <v>115.938</v>
      </c>
    </row>
    <row r="131" spans="1:7" x14ac:dyDescent="0.2">
      <c r="A131" s="528"/>
      <c r="B131" s="529">
        <v>34971</v>
      </c>
      <c r="C131" s="351" t="s">
        <v>1066</v>
      </c>
      <c r="D131" s="351"/>
      <c r="E131" s="530">
        <v>0.3</v>
      </c>
      <c r="F131" s="386">
        <f>Главная!$T$26</f>
        <v>0.05</v>
      </c>
      <c r="G131" s="88">
        <v>168.822</v>
      </c>
    </row>
    <row r="132" spans="1:7" x14ac:dyDescent="0.2">
      <c r="A132" s="528"/>
      <c r="B132" s="529">
        <v>34949</v>
      </c>
      <c r="C132" s="351" t="s">
        <v>1067</v>
      </c>
      <c r="D132" s="351"/>
      <c r="E132" s="530">
        <v>0.3</v>
      </c>
      <c r="F132" s="386">
        <f>Главная!$T$26</f>
        <v>0.05</v>
      </c>
      <c r="G132" s="88">
        <v>225.774</v>
      </c>
    </row>
    <row r="133" spans="1:7" x14ac:dyDescent="0.2">
      <c r="A133" s="528"/>
      <c r="B133" s="529">
        <v>34932</v>
      </c>
      <c r="C133" s="351" t="s">
        <v>1068</v>
      </c>
      <c r="D133" s="351"/>
      <c r="E133" s="530">
        <v>0.3</v>
      </c>
      <c r="F133" s="386">
        <f>Главная!$T$26</f>
        <v>0.05</v>
      </c>
      <c r="G133" s="88">
        <v>225.774</v>
      </c>
    </row>
    <row r="134" spans="1:7" x14ac:dyDescent="0.2">
      <c r="A134" s="528"/>
      <c r="B134" s="529">
        <v>34933</v>
      </c>
      <c r="C134" s="351" t="s">
        <v>1069</v>
      </c>
      <c r="D134" s="351"/>
      <c r="E134" s="530">
        <v>0.3</v>
      </c>
      <c r="F134" s="386">
        <f>Главная!$T$26</f>
        <v>0.05</v>
      </c>
      <c r="G134" s="88">
        <v>336.62700000000001</v>
      </c>
    </row>
    <row r="135" spans="1:7" x14ac:dyDescent="0.2">
      <c r="A135" s="528"/>
      <c r="B135" s="529">
        <v>34934</v>
      </c>
      <c r="C135" s="351" t="s">
        <v>1070</v>
      </c>
      <c r="D135" s="351"/>
      <c r="E135" s="530">
        <v>0.3</v>
      </c>
      <c r="F135" s="386">
        <f>Главная!$T$26</f>
        <v>0.05</v>
      </c>
      <c r="G135" s="88">
        <v>421.03800000000001</v>
      </c>
    </row>
    <row r="136" spans="1:7" x14ac:dyDescent="0.2">
      <c r="A136" s="528"/>
      <c r="B136" s="529">
        <v>34935</v>
      </c>
      <c r="C136" s="351" t="s">
        <v>1071</v>
      </c>
      <c r="D136" s="351"/>
      <c r="E136" s="530">
        <v>0.3</v>
      </c>
      <c r="F136" s="386">
        <f>Главная!$T$26</f>
        <v>0.05</v>
      </c>
      <c r="G136" s="88">
        <v>527.82299999999998</v>
      </c>
    </row>
    <row r="137" spans="1:7" x14ac:dyDescent="0.2">
      <c r="A137" s="528"/>
      <c r="B137" s="529">
        <v>34936</v>
      </c>
      <c r="C137" s="351" t="s">
        <v>1072</v>
      </c>
      <c r="D137" s="351"/>
      <c r="E137" s="530">
        <v>0.3</v>
      </c>
      <c r="F137" s="386">
        <f>Главная!$T$26</f>
        <v>0.05</v>
      </c>
      <c r="G137" s="88">
        <v>675.28800000000001</v>
      </c>
    </row>
    <row r="138" spans="1:7" x14ac:dyDescent="0.2">
      <c r="A138" s="528"/>
      <c r="B138" s="529">
        <v>34937</v>
      </c>
      <c r="C138" s="351" t="s">
        <v>1073</v>
      </c>
      <c r="D138" s="351"/>
      <c r="E138" s="530">
        <v>0.3</v>
      </c>
      <c r="F138" s="386">
        <f>Главная!$T$26</f>
        <v>0.05</v>
      </c>
      <c r="G138" s="88">
        <v>981.40499999999997</v>
      </c>
    </row>
    <row r="139" spans="1:7" x14ac:dyDescent="0.2">
      <c r="A139" s="528"/>
      <c r="B139" s="529">
        <v>34938</v>
      </c>
      <c r="C139" s="351" t="s">
        <v>1074</v>
      </c>
      <c r="D139" s="351"/>
      <c r="E139" s="530">
        <v>0.3</v>
      </c>
      <c r="F139" s="386">
        <f>Главная!$T$26</f>
        <v>0.05</v>
      </c>
      <c r="G139" s="88">
        <v>1456.3440000000001</v>
      </c>
    </row>
    <row r="140" spans="1:7" x14ac:dyDescent="0.2">
      <c r="A140" s="528"/>
      <c r="B140" s="529">
        <v>34939</v>
      </c>
      <c r="C140" s="351" t="s">
        <v>1075</v>
      </c>
      <c r="D140" s="351"/>
      <c r="E140" s="530">
        <v>0.3</v>
      </c>
      <c r="F140" s="386">
        <f>Главная!$T$26</f>
        <v>0.05</v>
      </c>
      <c r="G140" s="88">
        <v>2082.8159999999998</v>
      </c>
    </row>
    <row r="141" spans="1:7" ht="15.75" customHeight="1" x14ac:dyDescent="0.25">
      <c r="A141" s="427" t="s">
        <v>1076</v>
      </c>
      <c r="B141" s="428"/>
      <c r="C141" s="428"/>
      <c r="D141" s="428"/>
      <c r="E141" s="428"/>
      <c r="F141" s="428"/>
      <c r="G141" s="429"/>
    </row>
    <row r="142" spans="1:7" x14ac:dyDescent="0.2">
      <c r="A142" s="528"/>
      <c r="B142" s="383">
        <v>37103</v>
      </c>
      <c r="C142" s="351" t="s">
        <v>1077</v>
      </c>
      <c r="D142" s="351"/>
      <c r="E142" s="530">
        <v>0.3</v>
      </c>
      <c r="F142" s="386">
        <f>Главная!$T$26</f>
        <v>0.05</v>
      </c>
      <c r="G142" s="535"/>
    </row>
    <row r="143" spans="1:7" x14ac:dyDescent="0.2">
      <c r="A143" s="528"/>
      <c r="B143" s="383">
        <v>37104</v>
      </c>
      <c r="C143" s="351" t="s">
        <v>1078</v>
      </c>
      <c r="D143" s="351"/>
      <c r="E143" s="530">
        <v>0.3</v>
      </c>
      <c r="F143" s="386">
        <f>Главная!$T$26</f>
        <v>0.05</v>
      </c>
      <c r="G143" s="535"/>
    </row>
    <row r="144" spans="1:7" x14ac:dyDescent="0.2">
      <c r="A144" s="528"/>
      <c r="B144" s="383">
        <v>37105</v>
      </c>
      <c r="C144" s="351" t="s">
        <v>1079</v>
      </c>
      <c r="D144" s="351"/>
      <c r="E144" s="530">
        <v>0.3</v>
      </c>
      <c r="F144" s="386">
        <f>Главная!$T$26</f>
        <v>0.05</v>
      </c>
      <c r="G144" s="535"/>
    </row>
    <row r="145" spans="1:7" x14ac:dyDescent="0.2">
      <c r="A145" s="528"/>
      <c r="B145" s="383">
        <v>37106</v>
      </c>
      <c r="C145" s="351" t="s">
        <v>1080</v>
      </c>
      <c r="D145" s="351"/>
      <c r="E145" s="530">
        <v>0.3</v>
      </c>
      <c r="F145" s="386">
        <f>Главная!$T$26</f>
        <v>0.05</v>
      </c>
      <c r="G145" s="535"/>
    </row>
    <row r="146" spans="1:7" ht="15.75" customHeight="1" x14ac:dyDescent="0.2">
      <c r="A146" s="528"/>
      <c r="B146" s="383">
        <v>37107</v>
      </c>
      <c r="C146" s="351" t="s">
        <v>1081</v>
      </c>
      <c r="D146" s="351"/>
      <c r="E146" s="530">
        <v>0.3</v>
      </c>
      <c r="F146" s="386">
        <f>Главная!$T$26</f>
        <v>0.05</v>
      </c>
      <c r="G146" s="535"/>
    </row>
    <row r="147" spans="1:7" x14ac:dyDescent="0.2">
      <c r="A147" s="528"/>
      <c r="B147" s="383">
        <v>37108</v>
      </c>
      <c r="C147" s="351" t="s">
        <v>1082</v>
      </c>
      <c r="D147" s="351"/>
      <c r="E147" s="530">
        <v>0.3</v>
      </c>
      <c r="F147" s="386">
        <f>Главная!$T$26</f>
        <v>0.05</v>
      </c>
      <c r="G147" s="535"/>
    </row>
    <row r="148" spans="1:7" x14ac:dyDescent="0.2">
      <c r="A148" s="528"/>
      <c r="B148" s="383">
        <v>37109</v>
      </c>
      <c r="C148" s="351" t="s">
        <v>1083</v>
      </c>
      <c r="D148" s="351"/>
      <c r="E148" s="530">
        <v>0.3</v>
      </c>
      <c r="F148" s="386">
        <f>Главная!$T$26</f>
        <v>0.05</v>
      </c>
      <c r="G148" s="535"/>
    </row>
    <row r="149" spans="1:7" x14ac:dyDescent="0.2">
      <c r="A149" s="528"/>
      <c r="B149" s="383">
        <v>37110</v>
      </c>
      <c r="C149" s="351" t="s">
        <v>1084</v>
      </c>
      <c r="D149" s="351"/>
      <c r="E149" s="530">
        <v>0.3</v>
      </c>
      <c r="F149" s="386">
        <f>Главная!$T$26</f>
        <v>0.05</v>
      </c>
      <c r="G149" s="535"/>
    </row>
    <row r="150" spans="1:7" x14ac:dyDescent="0.2">
      <c r="A150" s="528"/>
      <c r="B150" s="383">
        <v>37111</v>
      </c>
      <c r="C150" s="351" t="s">
        <v>1085</v>
      </c>
      <c r="D150" s="351"/>
      <c r="E150" s="530">
        <v>0.3</v>
      </c>
      <c r="F150" s="386">
        <f>Главная!$T$26</f>
        <v>0.05</v>
      </c>
      <c r="G150" s="535"/>
    </row>
    <row r="151" spans="1:7" x14ac:dyDescent="0.2">
      <c r="A151" s="528"/>
      <c r="B151" s="383">
        <v>37112</v>
      </c>
      <c r="C151" s="351" t="s">
        <v>1086</v>
      </c>
      <c r="D151" s="351"/>
      <c r="E151" s="530">
        <v>0.3</v>
      </c>
      <c r="F151" s="386">
        <f>Главная!$T$26</f>
        <v>0.05</v>
      </c>
      <c r="G151" s="535"/>
    </row>
    <row r="152" spans="1:7" x14ac:dyDescent="0.2">
      <c r="A152" s="528"/>
      <c r="B152" s="383">
        <v>37113</v>
      </c>
      <c r="C152" s="351" t="s">
        <v>1087</v>
      </c>
      <c r="D152" s="351"/>
      <c r="E152" s="530">
        <v>0.3</v>
      </c>
      <c r="F152" s="386">
        <f>Главная!$T$26</f>
        <v>0.05</v>
      </c>
      <c r="G152" s="535"/>
    </row>
    <row r="153" spans="1:7" x14ac:dyDescent="0.2">
      <c r="A153" s="528"/>
      <c r="B153" s="383">
        <v>37114</v>
      </c>
      <c r="C153" s="351" t="s">
        <v>1088</v>
      </c>
      <c r="D153" s="351"/>
      <c r="E153" s="530">
        <v>0.3</v>
      </c>
      <c r="F153" s="386">
        <f>Главная!$T$26</f>
        <v>0.05</v>
      </c>
      <c r="G153" s="535"/>
    </row>
    <row r="154" spans="1:7" x14ac:dyDescent="0.2">
      <c r="A154" s="528"/>
      <c r="B154" s="383">
        <v>37115</v>
      </c>
      <c r="C154" s="351" t="s">
        <v>1089</v>
      </c>
      <c r="D154" s="351"/>
      <c r="E154" s="530">
        <v>0.3</v>
      </c>
      <c r="F154" s="386">
        <f>Главная!$T$26</f>
        <v>0.05</v>
      </c>
      <c r="G154" s="535"/>
    </row>
    <row r="155" spans="1:7" ht="15.75" customHeight="1" x14ac:dyDescent="0.25">
      <c r="A155" s="427" t="s">
        <v>1090</v>
      </c>
      <c r="B155" s="428"/>
      <c r="C155" s="428"/>
      <c r="D155" s="428"/>
      <c r="E155" s="428"/>
      <c r="F155" s="428"/>
      <c r="G155" s="429"/>
    </row>
    <row r="156" spans="1:7" x14ac:dyDescent="0.2">
      <c r="A156" s="528"/>
      <c r="B156" s="529">
        <v>37090</v>
      </c>
      <c r="C156" s="351" t="s">
        <v>1091</v>
      </c>
      <c r="D156" s="351"/>
      <c r="E156" s="530">
        <v>0.3</v>
      </c>
      <c r="F156" s="386">
        <f>Главная!$T$26</f>
        <v>0.05</v>
      </c>
      <c r="G156" s="535"/>
    </row>
    <row r="157" spans="1:7" x14ac:dyDescent="0.2">
      <c r="A157" s="528"/>
      <c r="B157" s="529">
        <v>37091</v>
      </c>
      <c r="C157" s="351" t="s">
        <v>1092</v>
      </c>
      <c r="D157" s="351"/>
      <c r="E157" s="530">
        <v>0.3</v>
      </c>
      <c r="F157" s="386">
        <f>Главная!$T$26</f>
        <v>0.05</v>
      </c>
      <c r="G157" s="535"/>
    </row>
    <row r="158" spans="1:7" x14ac:dyDescent="0.2">
      <c r="A158" s="528"/>
      <c r="B158" s="529">
        <v>37092</v>
      </c>
      <c r="C158" s="351" t="s">
        <v>1093</v>
      </c>
      <c r="D158" s="351"/>
      <c r="E158" s="530">
        <v>0.3</v>
      </c>
      <c r="F158" s="386">
        <f>Главная!$T$26</f>
        <v>0.05</v>
      </c>
      <c r="G158" s="535"/>
    </row>
    <row r="159" spans="1:7" x14ac:dyDescent="0.2">
      <c r="A159" s="528"/>
      <c r="B159" s="529">
        <v>37093</v>
      </c>
      <c r="C159" s="351" t="s">
        <v>1094</v>
      </c>
      <c r="D159" s="351"/>
      <c r="E159" s="530">
        <v>0.3</v>
      </c>
      <c r="F159" s="386">
        <f>Главная!$T$26</f>
        <v>0.05</v>
      </c>
      <c r="G159" s="535"/>
    </row>
    <row r="160" spans="1:7" x14ac:dyDescent="0.2">
      <c r="A160" s="528"/>
      <c r="B160" s="529">
        <v>37094</v>
      </c>
      <c r="C160" s="351" t="s">
        <v>1095</v>
      </c>
      <c r="D160" s="351"/>
      <c r="E160" s="530">
        <v>0.3</v>
      </c>
      <c r="F160" s="386">
        <f>Главная!$T$26</f>
        <v>0.05</v>
      </c>
      <c r="G160" s="535"/>
    </row>
    <row r="161" spans="1:7" x14ac:dyDescent="0.2">
      <c r="A161" s="528"/>
      <c r="B161" s="529">
        <v>37095</v>
      </c>
      <c r="C161" s="351" t="s">
        <v>1096</v>
      </c>
      <c r="D161" s="351"/>
      <c r="E161" s="530">
        <v>0.3</v>
      </c>
      <c r="F161" s="386">
        <f>Главная!$T$26</f>
        <v>0.05</v>
      </c>
      <c r="G161" s="535"/>
    </row>
    <row r="162" spans="1:7" x14ac:dyDescent="0.2">
      <c r="A162" s="528"/>
      <c r="B162" s="529">
        <v>37096</v>
      </c>
      <c r="C162" s="351" t="s">
        <v>1097</v>
      </c>
      <c r="D162" s="351"/>
      <c r="E162" s="530">
        <v>0.3</v>
      </c>
      <c r="F162" s="386">
        <f>Главная!$T$26</f>
        <v>0.05</v>
      </c>
      <c r="G162" s="535"/>
    </row>
    <row r="163" spans="1:7" x14ac:dyDescent="0.2">
      <c r="A163" s="528"/>
      <c r="B163" s="529">
        <v>37097</v>
      </c>
      <c r="C163" s="351" t="s">
        <v>1098</v>
      </c>
      <c r="D163" s="351"/>
      <c r="E163" s="530">
        <v>0.3</v>
      </c>
      <c r="F163" s="386">
        <f>Главная!$T$26</f>
        <v>0.05</v>
      </c>
      <c r="G163" s="535"/>
    </row>
    <row r="164" spans="1:7" x14ac:dyDescent="0.2">
      <c r="A164" s="528"/>
      <c r="B164" s="529">
        <v>37098</v>
      </c>
      <c r="C164" s="351" t="s">
        <v>1099</v>
      </c>
      <c r="D164" s="351"/>
      <c r="E164" s="530">
        <v>0.3</v>
      </c>
      <c r="F164" s="386">
        <f>Главная!$T$26</f>
        <v>0.05</v>
      </c>
      <c r="G164" s="535"/>
    </row>
    <row r="165" spans="1:7" x14ac:dyDescent="0.2">
      <c r="A165" s="528"/>
      <c r="B165" s="529">
        <v>37099</v>
      </c>
      <c r="C165" s="351" t="s">
        <v>1100</v>
      </c>
      <c r="D165" s="351"/>
      <c r="E165" s="530">
        <v>0.3</v>
      </c>
      <c r="F165" s="386">
        <f>Главная!$T$26</f>
        <v>0.05</v>
      </c>
      <c r="G165" s="535"/>
    </row>
    <row r="166" spans="1:7" x14ac:dyDescent="0.2">
      <c r="A166" s="528"/>
      <c r="B166" s="529">
        <v>37100</v>
      </c>
      <c r="C166" s="351" t="s">
        <v>1101</v>
      </c>
      <c r="D166" s="351"/>
      <c r="E166" s="530">
        <v>0.3</v>
      </c>
      <c r="F166" s="386">
        <f>Главная!$T$26</f>
        <v>0.05</v>
      </c>
      <c r="G166" s="535"/>
    </row>
    <row r="167" spans="1:7" x14ac:dyDescent="0.2">
      <c r="A167" s="528"/>
      <c r="B167" s="529">
        <v>37101</v>
      </c>
      <c r="C167" s="351" t="s">
        <v>1102</v>
      </c>
      <c r="D167" s="351"/>
      <c r="E167" s="530">
        <v>0.3</v>
      </c>
      <c r="F167" s="386">
        <f>Главная!$T$26</f>
        <v>0.05</v>
      </c>
      <c r="G167" s="535"/>
    </row>
    <row r="168" spans="1:7" x14ac:dyDescent="0.2">
      <c r="A168" s="528"/>
      <c r="B168" s="529">
        <v>37102</v>
      </c>
      <c r="C168" s="351" t="s">
        <v>1103</v>
      </c>
      <c r="D168" s="351"/>
      <c r="E168" s="530">
        <v>0.3</v>
      </c>
      <c r="F168" s="386">
        <f>Главная!$T$26</f>
        <v>0.05</v>
      </c>
      <c r="G168" s="535"/>
    </row>
    <row r="169" spans="1:7" ht="15.75" customHeight="1" x14ac:dyDescent="0.25">
      <c r="A169" s="427" t="s">
        <v>1104</v>
      </c>
      <c r="B169" s="428"/>
      <c r="C169" s="428"/>
      <c r="D169" s="428"/>
      <c r="E169" s="428"/>
      <c r="F169" s="428"/>
      <c r="G169" s="429"/>
    </row>
    <row r="170" spans="1:7" x14ac:dyDescent="0.2">
      <c r="A170" s="528"/>
      <c r="B170" s="529">
        <v>34898</v>
      </c>
      <c r="C170" s="351" t="s">
        <v>1105</v>
      </c>
      <c r="D170" s="351"/>
      <c r="E170" s="530">
        <v>0.3</v>
      </c>
      <c r="F170" s="386">
        <f>Главная!$T$26</f>
        <v>0.05</v>
      </c>
      <c r="G170" s="531"/>
    </row>
    <row r="171" spans="1:7" x14ac:dyDescent="0.2">
      <c r="A171" s="528"/>
      <c r="B171" s="529">
        <v>34965</v>
      </c>
      <c r="C171" s="351" t="s">
        <v>1106</v>
      </c>
      <c r="D171" s="351"/>
      <c r="E171" s="530">
        <v>0.3</v>
      </c>
      <c r="F171" s="386">
        <f>Главная!$T$26</f>
        <v>0.05</v>
      </c>
      <c r="G171" s="531"/>
    </row>
    <row r="172" spans="1:7" x14ac:dyDescent="0.2">
      <c r="A172" s="528"/>
      <c r="B172" s="529">
        <v>34899</v>
      </c>
      <c r="C172" s="351" t="s">
        <v>1107</v>
      </c>
      <c r="D172" s="351"/>
      <c r="E172" s="530">
        <v>0.3</v>
      </c>
      <c r="F172" s="386">
        <f>Главная!$T$26</f>
        <v>0.05</v>
      </c>
      <c r="G172" s="531"/>
    </row>
    <row r="173" spans="1:7" x14ac:dyDescent="0.2">
      <c r="A173" s="528"/>
      <c r="B173" s="529">
        <v>34966</v>
      </c>
      <c r="C173" s="351" t="s">
        <v>1108</v>
      </c>
      <c r="D173" s="351"/>
      <c r="E173" s="530">
        <v>0.3</v>
      </c>
      <c r="F173" s="386">
        <f>Главная!$T$26</f>
        <v>0.05</v>
      </c>
      <c r="G173" s="531"/>
    </row>
    <row r="174" spans="1:7" ht="15.75" customHeight="1" x14ac:dyDescent="0.2">
      <c r="A174" s="528"/>
      <c r="B174" s="529">
        <v>34967</v>
      </c>
      <c r="C174" s="351" t="s">
        <v>1109</v>
      </c>
      <c r="D174" s="351"/>
      <c r="E174" s="530">
        <v>0.3</v>
      </c>
      <c r="F174" s="386">
        <f>Главная!$T$26</f>
        <v>0.05</v>
      </c>
      <c r="G174" s="531"/>
    </row>
    <row r="175" spans="1:7" x14ac:dyDescent="0.2">
      <c r="A175" s="528"/>
      <c r="B175" s="529">
        <v>34900</v>
      </c>
      <c r="C175" s="351" t="s">
        <v>1110</v>
      </c>
      <c r="D175" s="351"/>
      <c r="E175" s="530">
        <v>0.3</v>
      </c>
      <c r="F175" s="386">
        <f>Главная!$T$26</f>
        <v>0.05</v>
      </c>
      <c r="G175" s="531"/>
    </row>
    <row r="176" spans="1:7" x14ac:dyDescent="0.2">
      <c r="A176" s="528"/>
      <c r="B176" s="529">
        <v>34901</v>
      </c>
      <c r="C176" s="351" t="s">
        <v>1111</v>
      </c>
      <c r="D176" s="351"/>
      <c r="E176" s="530">
        <v>0.3</v>
      </c>
      <c r="F176" s="386">
        <f>Главная!$T$26</f>
        <v>0.05</v>
      </c>
      <c r="G176" s="531"/>
    </row>
    <row r="177" spans="1:7" x14ac:dyDescent="0.2">
      <c r="A177" s="528"/>
      <c r="B177" s="529">
        <v>34902</v>
      </c>
      <c r="C177" s="351" t="s">
        <v>1112</v>
      </c>
      <c r="D177" s="351"/>
      <c r="E177" s="530">
        <v>0.3</v>
      </c>
      <c r="F177" s="386">
        <f>Главная!$T$26</f>
        <v>0.05</v>
      </c>
      <c r="G177" s="531"/>
    </row>
    <row r="178" spans="1:7" x14ac:dyDescent="0.2">
      <c r="A178" s="528"/>
      <c r="B178" s="529">
        <v>34903</v>
      </c>
      <c r="C178" s="351" t="s">
        <v>1113</v>
      </c>
      <c r="D178" s="351"/>
      <c r="E178" s="530">
        <v>0.3</v>
      </c>
      <c r="F178" s="386">
        <f>Главная!$T$26</f>
        <v>0.05</v>
      </c>
      <c r="G178" s="531"/>
    </row>
    <row r="179" spans="1:7" x14ac:dyDescent="0.2">
      <c r="A179" s="528"/>
      <c r="B179" s="529">
        <v>34904</v>
      </c>
      <c r="C179" s="351" t="s">
        <v>1114</v>
      </c>
      <c r="D179" s="351"/>
      <c r="E179" s="530">
        <v>0.3</v>
      </c>
      <c r="F179" s="386">
        <f>Главная!$T$26</f>
        <v>0.05</v>
      </c>
      <c r="G179" s="531"/>
    </row>
    <row r="180" spans="1:7" x14ac:dyDescent="0.2">
      <c r="A180" s="528"/>
      <c r="B180" s="529">
        <v>34905</v>
      </c>
      <c r="C180" s="351" t="s">
        <v>1115</v>
      </c>
      <c r="D180" s="351"/>
      <c r="E180" s="530">
        <v>0.3</v>
      </c>
      <c r="F180" s="386">
        <f>Главная!$T$26</f>
        <v>0.05</v>
      </c>
      <c r="G180" s="531"/>
    </row>
    <row r="181" spans="1:7" x14ac:dyDescent="0.2">
      <c r="A181" s="528"/>
      <c r="B181" s="529">
        <v>34906</v>
      </c>
      <c r="C181" s="351" t="s">
        <v>1116</v>
      </c>
      <c r="D181" s="351"/>
      <c r="E181" s="530">
        <v>0.3</v>
      </c>
      <c r="F181" s="386">
        <f>Главная!$T$26</f>
        <v>0.05</v>
      </c>
      <c r="G181" s="531"/>
    </row>
    <row r="182" spans="1:7" x14ac:dyDescent="0.2">
      <c r="A182" s="528"/>
      <c r="B182" s="529">
        <v>34907</v>
      </c>
      <c r="C182" s="351" t="s">
        <v>1117</v>
      </c>
      <c r="D182" s="351"/>
      <c r="E182" s="530">
        <v>0.3</v>
      </c>
      <c r="F182" s="386">
        <f>Главная!$T$26</f>
        <v>0.05</v>
      </c>
      <c r="G182" s="531"/>
    </row>
    <row r="183" spans="1:7" ht="15.75" customHeight="1" x14ac:dyDescent="0.25">
      <c r="A183" s="424" t="s">
        <v>34</v>
      </c>
      <c r="B183" s="425"/>
      <c r="C183" s="425"/>
      <c r="D183" s="425"/>
      <c r="E183" s="425"/>
      <c r="F183" s="425"/>
      <c r="G183" s="426"/>
    </row>
    <row r="184" spans="1:7" ht="15.75" customHeight="1" x14ac:dyDescent="0.25">
      <c r="A184" s="532" t="s">
        <v>1118</v>
      </c>
      <c r="B184" s="533"/>
      <c r="C184" s="533"/>
      <c r="D184" s="533"/>
      <c r="E184" s="533"/>
      <c r="F184" s="533"/>
      <c r="G184" s="534"/>
    </row>
    <row r="185" spans="1:7" x14ac:dyDescent="0.2">
      <c r="A185" s="528"/>
      <c r="B185" s="529">
        <v>34977</v>
      </c>
      <c r="C185" s="351" t="s">
        <v>1119</v>
      </c>
      <c r="D185" s="351"/>
      <c r="E185" s="530">
        <v>0.3</v>
      </c>
      <c r="F185" s="386">
        <f>Главная!$T$26</f>
        <v>0.05</v>
      </c>
      <c r="G185" s="88">
        <v>107.80200000000001</v>
      </c>
    </row>
    <row r="186" spans="1:7" x14ac:dyDescent="0.2">
      <c r="A186" s="528"/>
      <c r="B186" s="529">
        <v>34978</v>
      </c>
      <c r="C186" s="351" t="s">
        <v>1120</v>
      </c>
      <c r="D186" s="351"/>
      <c r="E186" s="530">
        <v>0.3</v>
      </c>
      <c r="F186" s="386">
        <f>Главная!$T$26</f>
        <v>0.05</v>
      </c>
      <c r="G186" s="88">
        <v>225.774</v>
      </c>
    </row>
    <row r="187" spans="1:7" x14ac:dyDescent="0.2">
      <c r="A187" s="528"/>
      <c r="B187" s="529">
        <v>34979</v>
      </c>
      <c r="C187" s="351" t="s">
        <v>1121</v>
      </c>
      <c r="D187" s="351"/>
      <c r="E187" s="530">
        <v>0.3</v>
      </c>
      <c r="F187" s="386">
        <f>Главная!$T$26</f>
        <v>0.05</v>
      </c>
      <c r="G187" s="88">
        <v>277.64100000000002</v>
      </c>
    </row>
    <row r="188" spans="1:7" ht="15.75" customHeight="1" x14ac:dyDescent="0.2">
      <c r="A188" s="528"/>
      <c r="B188" s="529">
        <v>34980</v>
      </c>
      <c r="C188" s="351" t="s">
        <v>1122</v>
      </c>
      <c r="D188" s="351"/>
      <c r="E188" s="530">
        <v>0.3</v>
      </c>
      <c r="F188" s="386">
        <f>Главная!$T$26</f>
        <v>0.05</v>
      </c>
      <c r="G188" s="88">
        <v>304.08300000000003</v>
      </c>
    </row>
    <row r="189" spans="1:7" x14ac:dyDescent="0.2">
      <c r="A189" s="528"/>
      <c r="B189" s="529">
        <v>34981</v>
      </c>
      <c r="C189" s="351" t="s">
        <v>1123</v>
      </c>
      <c r="D189" s="351"/>
      <c r="E189" s="530">
        <v>0.3</v>
      </c>
      <c r="F189" s="386">
        <f>Главная!$T$26</f>
        <v>0.05</v>
      </c>
      <c r="G189" s="88">
        <v>465.786</v>
      </c>
    </row>
    <row r="190" spans="1:7" ht="15.75" customHeight="1" x14ac:dyDescent="0.25">
      <c r="A190" s="427" t="s">
        <v>1124</v>
      </c>
      <c r="B190" s="428"/>
      <c r="C190" s="428"/>
      <c r="D190" s="428"/>
      <c r="E190" s="428"/>
      <c r="F190" s="428"/>
      <c r="G190" s="429"/>
    </row>
    <row r="191" spans="1:7" x14ac:dyDescent="0.2">
      <c r="A191" s="528"/>
      <c r="B191" s="529">
        <v>34858</v>
      </c>
      <c r="C191" s="351" t="s">
        <v>1125</v>
      </c>
      <c r="D191" s="351"/>
      <c r="E191" s="530">
        <v>0.3</v>
      </c>
      <c r="F191" s="386">
        <f>Главная!$T$26</f>
        <v>0.05</v>
      </c>
      <c r="G191" s="88">
        <v>15.255000000000001</v>
      </c>
    </row>
    <row r="192" spans="1:7" x14ac:dyDescent="0.2">
      <c r="A192" s="528"/>
      <c r="B192" s="529">
        <v>34959</v>
      </c>
      <c r="C192" s="351" t="s">
        <v>1126</v>
      </c>
      <c r="D192" s="351"/>
      <c r="E192" s="530">
        <v>0.3</v>
      </c>
      <c r="F192" s="386">
        <f>Главная!$T$26</f>
        <v>0.05</v>
      </c>
      <c r="G192" s="88">
        <v>23.390999999999998</v>
      </c>
    </row>
    <row r="193" spans="1:7" x14ac:dyDescent="0.2">
      <c r="A193" s="528"/>
      <c r="B193" s="529">
        <v>34859</v>
      </c>
      <c r="C193" s="351" t="s">
        <v>1127</v>
      </c>
      <c r="D193" s="351"/>
      <c r="E193" s="530">
        <v>0.3</v>
      </c>
      <c r="F193" s="386">
        <f>Главная!$T$26</f>
        <v>0.05</v>
      </c>
      <c r="G193" s="88">
        <v>35.594999999999999</v>
      </c>
    </row>
    <row r="194" spans="1:7" x14ac:dyDescent="0.2">
      <c r="A194" s="528"/>
      <c r="B194" s="529">
        <v>34960</v>
      </c>
      <c r="C194" s="351" t="s">
        <v>1128</v>
      </c>
      <c r="D194" s="351"/>
      <c r="E194" s="530">
        <v>0.3</v>
      </c>
      <c r="F194" s="386">
        <f>Главная!$T$26</f>
        <v>0.05</v>
      </c>
      <c r="G194" s="88">
        <v>47.798999999999999</v>
      </c>
    </row>
    <row r="195" spans="1:7" x14ac:dyDescent="0.2">
      <c r="A195" s="528"/>
      <c r="B195" s="529">
        <v>34961</v>
      </c>
      <c r="C195" s="351" t="s">
        <v>1129</v>
      </c>
      <c r="D195" s="351"/>
      <c r="E195" s="530">
        <v>0.3</v>
      </c>
      <c r="F195" s="386">
        <f>Главная!$T$26</f>
        <v>0.05</v>
      </c>
      <c r="G195" s="88">
        <v>65.087999999999994</v>
      </c>
    </row>
    <row r="196" spans="1:7" x14ac:dyDescent="0.2">
      <c r="A196" s="528"/>
      <c r="B196" s="529">
        <v>34860</v>
      </c>
      <c r="C196" s="351" t="s">
        <v>1130</v>
      </c>
      <c r="D196" s="351"/>
      <c r="E196" s="530">
        <v>0.3</v>
      </c>
      <c r="F196" s="386">
        <f>Главная!$T$26</f>
        <v>0.05</v>
      </c>
      <c r="G196" s="88">
        <v>65.087999999999994</v>
      </c>
    </row>
    <row r="197" spans="1:7" x14ac:dyDescent="0.2">
      <c r="A197" s="528"/>
      <c r="B197" s="529">
        <v>34861</v>
      </c>
      <c r="C197" s="351" t="s">
        <v>1131</v>
      </c>
      <c r="D197" s="351"/>
      <c r="E197" s="530">
        <v>0.3</v>
      </c>
      <c r="F197" s="386">
        <f>Главная!$T$26</f>
        <v>0.05</v>
      </c>
      <c r="G197" s="88">
        <v>95.597999999999999</v>
      </c>
    </row>
    <row r="198" spans="1:7" x14ac:dyDescent="0.2">
      <c r="A198" s="528"/>
      <c r="B198" s="529">
        <v>34862</v>
      </c>
      <c r="C198" s="351" t="s">
        <v>1132</v>
      </c>
      <c r="D198" s="351"/>
      <c r="E198" s="530">
        <v>0.3</v>
      </c>
      <c r="F198" s="386">
        <f>Главная!$T$26</f>
        <v>0.05</v>
      </c>
      <c r="G198" s="88">
        <v>131.19300000000001</v>
      </c>
    </row>
    <row r="199" spans="1:7" x14ac:dyDescent="0.2">
      <c r="A199" s="528"/>
      <c r="B199" s="529">
        <v>34863</v>
      </c>
      <c r="C199" s="351" t="s">
        <v>1133</v>
      </c>
      <c r="D199" s="351"/>
      <c r="E199" s="530">
        <v>0.3</v>
      </c>
      <c r="F199" s="386">
        <f>Главная!$T$26</f>
        <v>0.05</v>
      </c>
      <c r="G199" s="88">
        <v>178.99199999999999</v>
      </c>
    </row>
    <row r="200" spans="1:7" x14ac:dyDescent="0.2">
      <c r="A200" s="528"/>
      <c r="B200" s="529">
        <v>34864</v>
      </c>
      <c r="C200" s="351" t="s">
        <v>1134</v>
      </c>
      <c r="D200" s="351"/>
      <c r="E200" s="530">
        <v>0.3</v>
      </c>
      <c r="F200" s="386">
        <f>Главная!$T$26</f>
        <v>0.05</v>
      </c>
      <c r="G200" s="88">
        <v>236.96100000000001</v>
      </c>
    </row>
    <row r="201" spans="1:7" x14ac:dyDescent="0.2">
      <c r="A201" s="528"/>
      <c r="B201" s="529">
        <v>34865</v>
      </c>
      <c r="C201" s="351" t="s">
        <v>1135</v>
      </c>
      <c r="D201" s="351"/>
      <c r="E201" s="530">
        <v>0.3</v>
      </c>
      <c r="F201" s="386">
        <f>Главная!$T$26</f>
        <v>0.05</v>
      </c>
      <c r="G201" s="88">
        <v>332.55900000000003</v>
      </c>
    </row>
    <row r="202" spans="1:7" x14ac:dyDescent="0.2">
      <c r="A202" s="528"/>
      <c r="B202" s="529">
        <v>34866</v>
      </c>
      <c r="C202" s="351" t="s">
        <v>1136</v>
      </c>
      <c r="D202" s="351"/>
      <c r="E202" s="530">
        <v>0.3</v>
      </c>
      <c r="F202" s="386">
        <f>Главная!$T$26</f>
        <v>0.05</v>
      </c>
      <c r="G202" s="88">
        <v>499.34699999999998</v>
      </c>
    </row>
    <row r="203" spans="1:7" x14ac:dyDescent="0.2">
      <c r="A203" s="528"/>
      <c r="B203" s="529">
        <v>34867</v>
      </c>
      <c r="C203" s="351" t="s">
        <v>1137</v>
      </c>
      <c r="D203" s="351"/>
      <c r="E203" s="530">
        <v>0.3</v>
      </c>
      <c r="F203" s="386">
        <f>Главная!$T$26</f>
        <v>0.05</v>
      </c>
      <c r="G203" s="88">
        <v>688.50900000000001</v>
      </c>
    </row>
    <row r="204" spans="1:7" ht="15.75" customHeight="1" x14ac:dyDescent="0.25">
      <c r="A204" s="427" t="s">
        <v>1138</v>
      </c>
      <c r="B204" s="428"/>
      <c r="C204" s="428"/>
      <c r="D204" s="428"/>
      <c r="E204" s="428"/>
      <c r="F204" s="428"/>
      <c r="G204" s="429"/>
    </row>
    <row r="205" spans="1:7" x14ac:dyDescent="0.2">
      <c r="A205" s="528"/>
      <c r="B205" s="529">
        <v>34878</v>
      </c>
      <c r="C205" s="351" t="s">
        <v>1139</v>
      </c>
      <c r="D205" s="351"/>
      <c r="E205" s="530">
        <v>0.3</v>
      </c>
      <c r="F205" s="386">
        <f>Главная!$T$26</f>
        <v>0.05</v>
      </c>
      <c r="G205" s="88">
        <v>22.373999999999999</v>
      </c>
    </row>
    <row r="206" spans="1:7" x14ac:dyDescent="0.2">
      <c r="A206" s="528"/>
      <c r="B206" s="529">
        <v>34962</v>
      </c>
      <c r="C206" s="351" t="s">
        <v>1140</v>
      </c>
      <c r="D206" s="351"/>
      <c r="E206" s="530">
        <v>0.3</v>
      </c>
      <c r="F206" s="386">
        <f>Главная!$T$26</f>
        <v>0.05</v>
      </c>
      <c r="G206" s="88">
        <v>34.578000000000003</v>
      </c>
    </row>
    <row r="207" spans="1:7" x14ac:dyDescent="0.2">
      <c r="A207" s="528"/>
      <c r="B207" s="529">
        <v>34879</v>
      </c>
      <c r="C207" s="351" t="s">
        <v>1141</v>
      </c>
      <c r="D207" s="351"/>
      <c r="E207" s="530">
        <v>0.3</v>
      </c>
      <c r="F207" s="386">
        <f>Главная!$T$26</f>
        <v>0.05</v>
      </c>
      <c r="G207" s="88">
        <v>49.832999999999998</v>
      </c>
    </row>
    <row r="208" spans="1:7" x14ac:dyDescent="0.2">
      <c r="A208" s="528"/>
      <c r="B208" s="529">
        <v>34963</v>
      </c>
      <c r="C208" s="351" t="s">
        <v>1142</v>
      </c>
      <c r="D208" s="351"/>
      <c r="E208" s="530">
        <v>0.3</v>
      </c>
      <c r="F208" s="386">
        <f>Главная!$T$26</f>
        <v>0.05</v>
      </c>
      <c r="G208" s="88">
        <v>70.173000000000002</v>
      </c>
    </row>
    <row r="209" spans="1:7" x14ac:dyDescent="0.2">
      <c r="A209" s="528"/>
      <c r="B209" s="529">
        <v>34964</v>
      </c>
      <c r="C209" s="351" t="s">
        <v>1143</v>
      </c>
      <c r="D209" s="351"/>
      <c r="E209" s="530">
        <v>0.3</v>
      </c>
      <c r="F209" s="386">
        <f>Главная!$T$26</f>
        <v>0.05</v>
      </c>
      <c r="G209" s="88">
        <v>94.581000000000003</v>
      </c>
    </row>
    <row r="210" spans="1:7" x14ac:dyDescent="0.2">
      <c r="A210" s="528"/>
      <c r="B210" s="529">
        <v>34880</v>
      </c>
      <c r="C210" s="351" t="s">
        <v>1144</v>
      </c>
      <c r="D210" s="351"/>
      <c r="E210" s="530">
        <v>0.3</v>
      </c>
      <c r="F210" s="386">
        <f>Главная!$T$26</f>
        <v>0.05</v>
      </c>
      <c r="G210" s="88">
        <v>94.581000000000003</v>
      </c>
    </row>
    <row r="211" spans="1:7" x14ac:dyDescent="0.2">
      <c r="A211" s="528"/>
      <c r="B211" s="529">
        <v>34881</v>
      </c>
      <c r="C211" s="351" t="s">
        <v>1145</v>
      </c>
      <c r="D211" s="351"/>
      <c r="E211" s="530">
        <v>0.3</v>
      </c>
      <c r="F211" s="386">
        <f>Главная!$T$26</f>
        <v>0.05</v>
      </c>
      <c r="G211" s="88">
        <v>139.32900000000001</v>
      </c>
    </row>
    <row r="212" spans="1:7" x14ac:dyDescent="0.2">
      <c r="A212" s="528"/>
      <c r="B212" s="529">
        <v>34882</v>
      </c>
      <c r="C212" s="351" t="s">
        <v>1146</v>
      </c>
      <c r="D212" s="351"/>
      <c r="E212" s="530">
        <v>0.3</v>
      </c>
      <c r="F212" s="386">
        <f>Главная!$T$26</f>
        <v>0.05</v>
      </c>
      <c r="G212" s="88">
        <v>190.179</v>
      </c>
    </row>
    <row r="213" spans="1:7" x14ac:dyDescent="0.2">
      <c r="A213" s="528"/>
      <c r="B213" s="529">
        <v>34883</v>
      </c>
      <c r="C213" s="351" t="s">
        <v>1147</v>
      </c>
      <c r="D213" s="351"/>
      <c r="E213" s="530">
        <v>0.3</v>
      </c>
      <c r="F213" s="386">
        <f>Главная!$T$26</f>
        <v>0.05</v>
      </c>
      <c r="G213" s="88">
        <v>259.33499999999998</v>
      </c>
    </row>
    <row r="214" spans="1:7" x14ac:dyDescent="0.2">
      <c r="A214" s="528"/>
      <c r="B214" s="529">
        <v>34884</v>
      </c>
      <c r="C214" s="351" t="s">
        <v>1148</v>
      </c>
      <c r="D214" s="351"/>
      <c r="E214" s="530">
        <v>0.3</v>
      </c>
      <c r="F214" s="386">
        <f>Главная!$T$26</f>
        <v>0.05</v>
      </c>
      <c r="G214" s="88">
        <v>339.678</v>
      </c>
    </row>
    <row r="215" spans="1:7" x14ac:dyDescent="0.2">
      <c r="A215" s="528"/>
      <c r="B215" s="529">
        <v>34885</v>
      </c>
      <c r="C215" s="351" t="s">
        <v>1149</v>
      </c>
      <c r="D215" s="351"/>
      <c r="E215" s="530">
        <v>0.3</v>
      </c>
      <c r="F215" s="386">
        <f>Главная!$T$26</f>
        <v>0.05</v>
      </c>
      <c r="G215" s="88">
        <v>479.00700000000001</v>
      </c>
    </row>
    <row r="216" spans="1:7" x14ac:dyDescent="0.2">
      <c r="A216" s="528"/>
      <c r="B216" s="529">
        <v>34886</v>
      </c>
      <c r="C216" s="351" t="s">
        <v>1150</v>
      </c>
      <c r="D216" s="351"/>
      <c r="E216" s="530">
        <v>0.3</v>
      </c>
      <c r="F216" s="386">
        <f>Главная!$T$26</f>
        <v>0.05</v>
      </c>
      <c r="G216" s="88">
        <v>719.01900000000001</v>
      </c>
    </row>
    <row r="217" spans="1:7" x14ac:dyDescent="0.2">
      <c r="A217" s="528"/>
      <c r="B217" s="529">
        <v>34887</v>
      </c>
      <c r="C217" s="351" t="s">
        <v>1151</v>
      </c>
      <c r="D217" s="351"/>
      <c r="E217" s="530">
        <v>0.3</v>
      </c>
      <c r="F217" s="386">
        <f>Главная!$T$26</f>
        <v>0.05</v>
      </c>
      <c r="G217" s="88">
        <v>1010.898</v>
      </c>
    </row>
    <row r="218" spans="1:7" ht="15.75" customHeight="1" x14ac:dyDescent="0.25">
      <c r="A218" s="424" t="s">
        <v>39</v>
      </c>
      <c r="B218" s="425"/>
      <c r="C218" s="425"/>
      <c r="D218" s="425"/>
      <c r="E218" s="425"/>
      <c r="F218" s="425"/>
      <c r="G218" s="426"/>
    </row>
    <row r="219" spans="1:7" ht="15.75" customHeight="1" x14ac:dyDescent="0.25">
      <c r="A219" s="532" t="s">
        <v>1152</v>
      </c>
      <c r="B219" s="533"/>
      <c r="C219" s="533"/>
      <c r="D219" s="533"/>
      <c r="E219" s="533"/>
      <c r="F219" s="533"/>
      <c r="G219" s="534"/>
    </row>
    <row r="220" spans="1:7" x14ac:dyDescent="0.2">
      <c r="A220" s="528"/>
      <c r="B220" s="529">
        <v>34818</v>
      </c>
      <c r="C220" s="351" t="s">
        <v>1153</v>
      </c>
      <c r="D220" s="351"/>
      <c r="E220" s="530">
        <v>0.3</v>
      </c>
      <c r="F220" s="386">
        <f>Главная!$T$26</f>
        <v>0.05</v>
      </c>
      <c r="G220" s="88">
        <v>33.561</v>
      </c>
    </row>
    <row r="221" spans="1:7" x14ac:dyDescent="0.2">
      <c r="A221" s="528"/>
      <c r="B221" s="529">
        <v>34954</v>
      </c>
      <c r="C221" s="351" t="s">
        <v>1154</v>
      </c>
      <c r="D221" s="351"/>
      <c r="E221" s="530">
        <v>0.3</v>
      </c>
      <c r="F221" s="386">
        <f>Главная!$T$26</f>
        <v>0.05</v>
      </c>
      <c r="G221" s="88">
        <v>53.901000000000003</v>
      </c>
    </row>
    <row r="222" spans="1:7" x14ac:dyDescent="0.2">
      <c r="A222" s="528"/>
      <c r="B222" s="529">
        <v>34819</v>
      </c>
      <c r="C222" s="351" t="s">
        <v>1155</v>
      </c>
      <c r="D222" s="351"/>
      <c r="E222" s="530">
        <v>0.3</v>
      </c>
      <c r="F222" s="386">
        <f>Главная!$T$26</f>
        <v>0.05</v>
      </c>
      <c r="G222" s="88">
        <v>78.308999999999997</v>
      </c>
    </row>
    <row r="223" spans="1:7" x14ac:dyDescent="0.2">
      <c r="A223" s="528"/>
      <c r="B223" s="529">
        <v>34955</v>
      </c>
      <c r="C223" s="351" t="s">
        <v>1156</v>
      </c>
      <c r="D223" s="351"/>
      <c r="E223" s="530">
        <v>0.3</v>
      </c>
      <c r="F223" s="386">
        <f>Главная!$T$26</f>
        <v>0.05</v>
      </c>
      <c r="G223" s="88">
        <v>111.87</v>
      </c>
    </row>
    <row r="224" spans="1:7" x14ac:dyDescent="0.2">
      <c r="A224" s="528"/>
      <c r="B224" s="529">
        <v>34956</v>
      </c>
      <c r="C224" s="351" t="s">
        <v>1157</v>
      </c>
      <c r="D224" s="351"/>
      <c r="E224" s="530">
        <v>0.3</v>
      </c>
      <c r="F224" s="386">
        <f>Главная!$T$26</f>
        <v>0.05</v>
      </c>
      <c r="G224" s="88">
        <v>150.51599999999999</v>
      </c>
    </row>
    <row r="225" spans="1:7" x14ac:dyDescent="0.2">
      <c r="A225" s="528"/>
      <c r="B225" s="529">
        <v>34820</v>
      </c>
      <c r="C225" s="351" t="s">
        <v>1158</v>
      </c>
      <c r="D225" s="351"/>
      <c r="E225" s="530">
        <v>0.3</v>
      </c>
      <c r="F225" s="386">
        <f>Главная!$T$26</f>
        <v>0.05</v>
      </c>
      <c r="G225" s="88">
        <v>150.51599999999999</v>
      </c>
    </row>
    <row r="226" spans="1:7" x14ac:dyDescent="0.2">
      <c r="A226" s="528"/>
      <c r="B226" s="529">
        <v>34821</v>
      </c>
      <c r="C226" s="351" t="s">
        <v>1159</v>
      </c>
      <c r="D226" s="351"/>
      <c r="E226" s="530">
        <v>0.3</v>
      </c>
      <c r="F226" s="386">
        <f>Главная!$T$26</f>
        <v>0.05</v>
      </c>
      <c r="G226" s="88">
        <v>223.74</v>
      </c>
    </row>
    <row r="227" spans="1:7" x14ac:dyDescent="0.2">
      <c r="A227" s="528"/>
      <c r="B227" s="529">
        <v>34822</v>
      </c>
      <c r="C227" s="351" t="s">
        <v>1160</v>
      </c>
      <c r="D227" s="351"/>
      <c r="E227" s="530">
        <v>0.3</v>
      </c>
      <c r="F227" s="386">
        <f>Главная!$T$26</f>
        <v>0.05</v>
      </c>
      <c r="G227" s="88">
        <v>302.04899999999998</v>
      </c>
    </row>
    <row r="228" spans="1:7" x14ac:dyDescent="0.2">
      <c r="A228" s="528"/>
      <c r="B228" s="529">
        <v>34823</v>
      </c>
      <c r="C228" s="351" t="s">
        <v>1161</v>
      </c>
      <c r="D228" s="351"/>
      <c r="E228" s="530">
        <v>0.3</v>
      </c>
      <c r="F228" s="386">
        <f>Главная!$T$26</f>
        <v>0.05</v>
      </c>
      <c r="G228" s="88">
        <v>413.91899999999998</v>
      </c>
    </row>
    <row r="229" spans="1:7" x14ac:dyDescent="0.2">
      <c r="A229" s="528"/>
      <c r="B229" s="529">
        <v>34824</v>
      </c>
      <c r="C229" s="351" t="s">
        <v>1162</v>
      </c>
      <c r="D229" s="351"/>
      <c r="E229" s="530">
        <v>0.3</v>
      </c>
      <c r="F229" s="386">
        <f>Главная!$T$26</f>
        <v>0.05</v>
      </c>
      <c r="G229" s="88">
        <v>535.95899999999995</v>
      </c>
    </row>
    <row r="230" spans="1:7" x14ac:dyDescent="0.2">
      <c r="A230" s="528"/>
      <c r="B230" s="529">
        <v>34825</v>
      </c>
      <c r="C230" s="351" t="s">
        <v>1163</v>
      </c>
      <c r="D230" s="351"/>
      <c r="E230" s="530">
        <v>0.3</v>
      </c>
      <c r="F230" s="386">
        <f>Главная!$T$26</f>
        <v>0.05</v>
      </c>
      <c r="G230" s="88">
        <v>759.69899999999996</v>
      </c>
    </row>
    <row r="231" spans="1:7" x14ac:dyDescent="0.2">
      <c r="A231" s="528"/>
      <c r="B231" s="529">
        <v>34826</v>
      </c>
      <c r="C231" s="351" t="s">
        <v>1164</v>
      </c>
      <c r="D231" s="351"/>
      <c r="E231" s="530">
        <v>0.3</v>
      </c>
      <c r="F231" s="386">
        <f>Главная!$T$26</f>
        <v>0.05</v>
      </c>
      <c r="G231" s="88">
        <v>1140.057</v>
      </c>
    </row>
    <row r="232" spans="1:7" x14ac:dyDescent="0.2">
      <c r="A232" s="528"/>
      <c r="B232" s="529">
        <v>34827</v>
      </c>
      <c r="C232" s="351" t="s">
        <v>1165</v>
      </c>
      <c r="D232" s="351"/>
      <c r="E232" s="530">
        <v>0.3</v>
      </c>
      <c r="F232" s="386">
        <f>Главная!$T$26</f>
        <v>0.05</v>
      </c>
      <c r="G232" s="88">
        <v>1627.2</v>
      </c>
    </row>
  </sheetData>
  <autoFilter ref="B6:G232" xr:uid="{00000000-0009-0000-0000-00000A000000}"/>
  <hyperlinks>
    <hyperlink ref="C4" r:id="rId1" display="mailto:9221383421@mail.ru" xr:uid="{ABFF6560-E970-4C03-A3DA-57515AE9710A}"/>
    <hyperlink ref="C5" r:id="rId2" display="https://автаномка96.рф/" xr:uid="{EF6607E4-162D-4DFF-AE23-6FFA5C941171}"/>
  </hyperlinks>
  <pageMargins left="0.7" right="0.7" top="0.75" bottom="0.75" header="0.51180555555555496" footer="0.51180555555555496"/>
  <pageSetup paperSize="9" firstPageNumber="0" orientation="portrait" horizontalDpi="300" verticalDpi="30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MG60"/>
  <sheetViews>
    <sheetView zoomScale="95" zoomScaleNormal="95" workbookViewId="0">
      <pane ySplit="6" topLeftCell="A7" activePane="bottomLeft" state="frozen"/>
      <selection pane="bottomLeft" activeCell="C3" sqref="C3:C5"/>
    </sheetView>
  </sheetViews>
  <sheetFormatPr defaultRowHeight="12.75" x14ac:dyDescent="0.2"/>
  <cols>
    <col min="1" max="1" width="8.5703125" style="44" customWidth="1"/>
    <col min="2" max="2" width="9.85546875" style="44" customWidth="1"/>
    <col min="3" max="3" width="44.85546875" style="44" customWidth="1"/>
    <col min="4" max="4" width="28.5703125" style="44" customWidth="1"/>
    <col min="5" max="5" width="35.42578125" style="44" customWidth="1"/>
    <col min="6" max="6" width="14" style="44" customWidth="1"/>
    <col min="7" max="8" width="13.140625" style="536" hidden="1" customWidth="1"/>
    <col min="9" max="9" width="12" style="537" customWidth="1"/>
    <col min="10" max="10" width="10.140625" style="44" customWidth="1"/>
    <col min="11" max="1021" width="9.140625" style="44" customWidth="1"/>
  </cols>
  <sheetData>
    <row r="1" spans="1:14" s="47" customFormat="1" ht="16.5" customHeight="1" x14ac:dyDescent="0.2">
      <c r="A1" s="45"/>
      <c r="B1" s="46"/>
      <c r="G1" s="538"/>
      <c r="H1" s="538"/>
      <c r="I1" s="790"/>
    </row>
    <row r="2" spans="1:14" s="47" customFormat="1" ht="16.5" customHeight="1" x14ac:dyDescent="0.3">
      <c r="A2" s="45"/>
      <c r="B2" s="46"/>
      <c r="C2" s="52"/>
      <c r="G2" s="538"/>
      <c r="H2" s="538"/>
      <c r="I2" s="790"/>
    </row>
    <row r="3" spans="1:14" s="47" customFormat="1" ht="16.5" customHeight="1" x14ac:dyDescent="0.2">
      <c r="A3" s="45"/>
      <c r="B3" s="46"/>
      <c r="C3" s="797">
        <v>79193850543</v>
      </c>
      <c r="G3" s="538"/>
      <c r="H3" s="538"/>
      <c r="I3" s="790"/>
    </row>
    <row r="4" spans="1:14" s="47" customFormat="1" ht="16.5" customHeight="1" x14ac:dyDescent="0.2">
      <c r="A4" s="45"/>
      <c r="B4" s="46"/>
      <c r="C4" s="798" t="s">
        <v>1884</v>
      </c>
      <c r="G4" s="538"/>
      <c r="H4" s="538"/>
      <c r="I4" s="790"/>
    </row>
    <row r="5" spans="1:14" s="47" customFormat="1" ht="16.5" customHeight="1" x14ac:dyDescent="0.2">
      <c r="A5" s="45"/>
      <c r="B5" s="46"/>
      <c r="C5" s="798" t="s">
        <v>1883</v>
      </c>
      <c r="G5" s="48"/>
      <c r="H5" s="48"/>
      <c r="I5" s="790"/>
    </row>
    <row r="6" spans="1:14" s="47" customFormat="1" ht="49.5" customHeight="1" x14ac:dyDescent="0.2">
      <c r="A6" s="539" t="s">
        <v>87</v>
      </c>
      <c r="B6" s="539" t="s">
        <v>88</v>
      </c>
      <c r="C6" s="539" t="s">
        <v>89</v>
      </c>
      <c r="D6" s="539" t="s">
        <v>113</v>
      </c>
      <c r="E6" s="539"/>
      <c r="F6" s="539"/>
      <c r="G6" s="72" t="s">
        <v>90</v>
      </c>
      <c r="H6" s="72" t="s">
        <v>90</v>
      </c>
      <c r="I6" s="540" t="s">
        <v>91</v>
      </c>
    </row>
    <row r="7" spans="1:14" ht="25.5" customHeight="1" x14ac:dyDescent="0.2">
      <c r="A7" s="74" t="s">
        <v>1166</v>
      </c>
      <c r="B7" s="541"/>
      <c r="C7" s="541"/>
      <c r="D7" s="542"/>
      <c r="E7" s="542"/>
      <c r="F7" s="543" t="s">
        <v>1167</v>
      </c>
      <c r="G7" s="542"/>
      <c r="H7" s="542"/>
      <c r="I7" s="544"/>
    </row>
    <row r="8" spans="1:14" ht="17.25" customHeight="1" x14ac:dyDescent="0.2">
      <c r="A8" s="473"/>
      <c r="B8" s="473">
        <v>20315</v>
      </c>
      <c r="C8" s="545" t="s">
        <v>1168</v>
      </c>
      <c r="D8" s="473">
        <v>0.2</v>
      </c>
      <c r="E8" s="546" t="s">
        <v>1169</v>
      </c>
      <c r="F8" s="473" t="s">
        <v>1170</v>
      </c>
      <c r="G8" s="359">
        <f>Главная!$T$26</f>
        <v>0.05</v>
      </c>
      <c r="H8" s="547">
        <v>0.25</v>
      </c>
      <c r="I8" s="548">
        <v>1095.309</v>
      </c>
      <c r="J8" s="44" t="s">
        <v>175</v>
      </c>
    </row>
    <row r="9" spans="1:14" ht="17.25" customHeight="1" x14ac:dyDescent="0.2">
      <c r="A9" s="549"/>
      <c r="B9" s="549">
        <v>20349</v>
      </c>
      <c r="C9" s="550" t="s">
        <v>1171</v>
      </c>
      <c r="D9" s="549">
        <v>0.25</v>
      </c>
      <c r="E9" s="551" t="s">
        <v>1172</v>
      </c>
      <c r="F9" s="549"/>
      <c r="G9" s="552"/>
      <c r="H9" s="547">
        <v>0.25</v>
      </c>
      <c r="I9" s="548">
        <v>1728.9</v>
      </c>
      <c r="L9" s="553"/>
      <c r="N9" s="553"/>
    </row>
    <row r="10" spans="1:14" s="379" customFormat="1" x14ac:dyDescent="0.2">
      <c r="A10" s="473"/>
      <c r="B10" s="473">
        <v>20340</v>
      </c>
      <c r="C10" s="545" t="s">
        <v>1173</v>
      </c>
      <c r="D10" s="473">
        <v>0.25</v>
      </c>
      <c r="E10" s="761" t="s">
        <v>1172</v>
      </c>
      <c r="F10" s="554" t="s">
        <v>1174</v>
      </c>
      <c r="G10" s="359">
        <f>Главная!$T$26</f>
        <v>0.05</v>
      </c>
      <c r="H10" s="547">
        <v>0.25</v>
      </c>
      <c r="I10" s="548">
        <v>1871.28</v>
      </c>
      <c r="J10" s="44"/>
    </row>
    <row r="11" spans="1:14" s="379" customFormat="1" x14ac:dyDescent="0.2">
      <c r="A11" s="473"/>
      <c r="B11" s="473">
        <v>20341</v>
      </c>
      <c r="C11" s="545" t="s">
        <v>1175</v>
      </c>
      <c r="D11" s="473">
        <v>0.25</v>
      </c>
      <c r="E11" s="761" t="s">
        <v>1172</v>
      </c>
      <c r="F11" s="473" t="s">
        <v>1174</v>
      </c>
      <c r="G11" s="359">
        <f>Главная!$T$26</f>
        <v>0.05</v>
      </c>
      <c r="H11" s="547">
        <v>0.25</v>
      </c>
      <c r="I11" s="548">
        <v>2034</v>
      </c>
      <c r="J11" s="44"/>
    </row>
    <row r="12" spans="1:14" s="379" customFormat="1" x14ac:dyDescent="0.2">
      <c r="A12" s="473"/>
      <c r="B12" s="473">
        <v>20332</v>
      </c>
      <c r="C12" s="545" t="s">
        <v>1176</v>
      </c>
      <c r="D12" s="473">
        <v>0.25</v>
      </c>
      <c r="E12" s="761" t="s">
        <v>1172</v>
      </c>
      <c r="F12" s="554" t="s">
        <v>1174</v>
      </c>
      <c r="G12" s="359">
        <f>Главная!$T$26</f>
        <v>0.05</v>
      </c>
      <c r="H12" s="547">
        <v>0.25</v>
      </c>
      <c r="I12" s="548">
        <v>2339.1</v>
      </c>
      <c r="J12" s="44"/>
    </row>
    <row r="13" spans="1:14" s="379" customFormat="1" ht="12.75" customHeight="1" x14ac:dyDescent="0.2">
      <c r="A13" s="473"/>
      <c r="B13" s="473">
        <v>20301</v>
      </c>
      <c r="C13" s="545" t="s">
        <v>1177</v>
      </c>
      <c r="D13" s="473">
        <v>0.25</v>
      </c>
      <c r="E13" s="761" t="s">
        <v>1172</v>
      </c>
      <c r="F13" s="473"/>
      <c r="G13" s="359">
        <f>Главная!$T$26</f>
        <v>0.05</v>
      </c>
      <c r="H13" s="547">
        <v>0.25</v>
      </c>
      <c r="I13" s="548">
        <v>1627.2</v>
      </c>
      <c r="J13" s="44" t="s">
        <v>1178</v>
      </c>
    </row>
    <row r="14" spans="1:14" s="379" customFormat="1" x14ac:dyDescent="0.2">
      <c r="A14" s="473"/>
      <c r="B14" s="473">
        <v>20343</v>
      </c>
      <c r="C14" s="545" t="s">
        <v>1179</v>
      </c>
      <c r="D14" s="473">
        <v>0.5</v>
      </c>
      <c r="E14" s="761" t="s">
        <v>1172</v>
      </c>
      <c r="F14" s="473" t="s">
        <v>1180</v>
      </c>
      <c r="G14" s="359">
        <f>Главная!$T$26</f>
        <v>0.05</v>
      </c>
      <c r="H14" s="547">
        <v>0.25</v>
      </c>
      <c r="I14" s="548">
        <v>2735.73</v>
      </c>
      <c r="J14" s="44"/>
    </row>
    <row r="15" spans="1:14" s="379" customFormat="1" x14ac:dyDescent="0.2">
      <c r="A15" s="473"/>
      <c r="B15" s="473">
        <v>20331</v>
      </c>
      <c r="C15" s="545" t="s">
        <v>1181</v>
      </c>
      <c r="D15" s="473">
        <v>0.5</v>
      </c>
      <c r="E15" s="761" t="s">
        <v>1172</v>
      </c>
      <c r="F15" s="554" t="s">
        <v>1180</v>
      </c>
      <c r="G15" s="359">
        <f>Главная!$T$26</f>
        <v>0.05</v>
      </c>
      <c r="H15" s="547">
        <v>0.25</v>
      </c>
      <c r="I15" s="548">
        <v>3051</v>
      </c>
      <c r="J15" s="44"/>
    </row>
    <row r="16" spans="1:14" s="379" customFormat="1" x14ac:dyDescent="0.2">
      <c r="A16" s="473"/>
      <c r="B16" s="473">
        <v>20334</v>
      </c>
      <c r="C16" s="545" t="s">
        <v>1182</v>
      </c>
      <c r="D16" s="473">
        <v>0.75</v>
      </c>
      <c r="E16" s="761" t="s">
        <v>1172</v>
      </c>
      <c r="F16" s="554" t="s">
        <v>1183</v>
      </c>
      <c r="G16" s="359">
        <f>Главная!$T$26</f>
        <v>0.05</v>
      </c>
      <c r="H16" s="547">
        <v>0.25</v>
      </c>
      <c r="I16" s="548">
        <v>3300</v>
      </c>
      <c r="J16" s="44"/>
    </row>
    <row r="17" spans="1:10" s="379" customFormat="1" x14ac:dyDescent="0.2">
      <c r="A17" s="473"/>
      <c r="B17" s="473">
        <v>20333</v>
      </c>
      <c r="C17" s="545" t="s">
        <v>1184</v>
      </c>
      <c r="D17" s="473">
        <v>1</v>
      </c>
      <c r="E17" s="761" t="s">
        <v>1172</v>
      </c>
      <c r="F17" s="473" t="s">
        <v>1185</v>
      </c>
      <c r="G17" s="359">
        <f>Главная!$T$26</f>
        <v>0.05</v>
      </c>
      <c r="H17" s="547">
        <v>0.25</v>
      </c>
      <c r="I17" s="548">
        <v>4149.3599999999997</v>
      </c>
      <c r="J17" s="44"/>
    </row>
    <row r="18" spans="1:10" s="379" customFormat="1" x14ac:dyDescent="0.2">
      <c r="A18" s="473"/>
      <c r="B18" s="473">
        <v>20326</v>
      </c>
      <c r="C18" s="470" t="s">
        <v>1186</v>
      </c>
      <c r="D18" s="473">
        <v>1.5</v>
      </c>
      <c r="E18" s="761" t="s">
        <v>1172</v>
      </c>
      <c r="F18" s="554" t="s">
        <v>1187</v>
      </c>
      <c r="G18" s="359">
        <f>Главная!$T$26</f>
        <v>0.05</v>
      </c>
      <c r="H18" s="547">
        <v>0.25</v>
      </c>
      <c r="I18" s="548">
        <v>5786.73</v>
      </c>
      <c r="J18" s="44"/>
    </row>
    <row r="19" spans="1:10" s="379" customFormat="1" x14ac:dyDescent="0.2">
      <c r="A19" s="473"/>
      <c r="B19" s="473">
        <v>20320</v>
      </c>
      <c r="C19" s="470" t="s">
        <v>1188</v>
      </c>
      <c r="D19" s="473">
        <v>2</v>
      </c>
      <c r="E19" s="761" t="s">
        <v>1172</v>
      </c>
      <c r="F19" s="473" t="s">
        <v>1189</v>
      </c>
      <c r="G19" s="359">
        <f>Главная!$T$26</f>
        <v>0.05</v>
      </c>
      <c r="H19" s="547">
        <v>0.25</v>
      </c>
      <c r="I19" s="548">
        <v>7200.36</v>
      </c>
      <c r="J19" s="44"/>
    </row>
    <row r="20" spans="1:10" s="379" customFormat="1" x14ac:dyDescent="0.2">
      <c r="A20" s="473"/>
      <c r="B20" s="473">
        <v>20324</v>
      </c>
      <c r="C20" s="470" t="s">
        <v>1190</v>
      </c>
      <c r="D20" s="473">
        <v>3</v>
      </c>
      <c r="E20" s="761" t="s">
        <v>1172</v>
      </c>
      <c r="F20" s="473" t="s">
        <v>1191</v>
      </c>
      <c r="G20" s="359">
        <f>Главная!$T$26</f>
        <v>0.05</v>
      </c>
      <c r="H20" s="547">
        <v>0.25</v>
      </c>
      <c r="I20" s="548">
        <v>9854.73</v>
      </c>
      <c r="J20" s="44" t="s">
        <v>1192</v>
      </c>
    </row>
    <row r="21" spans="1:10" s="379" customFormat="1" x14ac:dyDescent="0.2">
      <c r="A21" s="473"/>
      <c r="B21" s="473">
        <v>20309</v>
      </c>
      <c r="C21" s="545" t="s">
        <v>1193</v>
      </c>
      <c r="D21" s="473">
        <v>4</v>
      </c>
      <c r="E21" s="761" t="s">
        <v>1172</v>
      </c>
      <c r="F21" s="554" t="s">
        <v>1194</v>
      </c>
      <c r="G21" s="359">
        <f>Главная!$T$26</f>
        <v>0.05</v>
      </c>
      <c r="H21" s="547">
        <v>0.25</v>
      </c>
      <c r="I21" s="548">
        <v>10637.82</v>
      </c>
      <c r="J21" s="44"/>
    </row>
    <row r="22" spans="1:10" s="379" customFormat="1" x14ac:dyDescent="0.2">
      <c r="A22" s="473"/>
      <c r="B22" s="473">
        <v>20351</v>
      </c>
      <c r="C22" s="545" t="s">
        <v>1195</v>
      </c>
      <c r="D22" s="473"/>
      <c r="E22" s="761"/>
      <c r="F22" s="473"/>
      <c r="G22" s="359"/>
      <c r="H22" s="547">
        <v>0.25</v>
      </c>
      <c r="I22" s="548">
        <v>12509.1</v>
      </c>
      <c r="J22" s="44" t="s">
        <v>175</v>
      </c>
    </row>
    <row r="23" spans="1:10" s="379" customFormat="1" x14ac:dyDescent="0.2">
      <c r="A23" s="473"/>
      <c r="B23" s="473">
        <v>20317</v>
      </c>
      <c r="C23" s="545" t="s">
        <v>1196</v>
      </c>
      <c r="D23" s="473">
        <v>6</v>
      </c>
      <c r="E23" s="761" t="s">
        <v>1172</v>
      </c>
      <c r="F23" s="473" t="s">
        <v>1197</v>
      </c>
      <c r="G23" s="359">
        <f>Главная!$T$26</f>
        <v>0.05</v>
      </c>
      <c r="H23" s="547">
        <v>0.25</v>
      </c>
      <c r="I23" s="548">
        <v>14085.45</v>
      </c>
      <c r="J23" s="44" t="s">
        <v>175</v>
      </c>
    </row>
    <row r="24" spans="1:10" s="379" customFormat="1" x14ac:dyDescent="0.2">
      <c r="A24" s="473"/>
      <c r="B24" s="473">
        <v>20321</v>
      </c>
      <c r="C24" s="545" t="s">
        <v>1198</v>
      </c>
      <c r="D24" s="473">
        <v>8</v>
      </c>
      <c r="E24" s="761" t="s">
        <v>1172</v>
      </c>
      <c r="F24" s="554" t="s">
        <v>1199</v>
      </c>
      <c r="G24" s="359">
        <f>Главная!$T$26</f>
        <v>0.05</v>
      </c>
      <c r="H24" s="547">
        <v>0.25</v>
      </c>
      <c r="I24" s="548">
        <v>17207.64</v>
      </c>
      <c r="J24" s="44" t="s">
        <v>175</v>
      </c>
    </row>
    <row r="25" spans="1:10" s="379" customFormat="1" x14ac:dyDescent="0.2">
      <c r="A25" s="473"/>
      <c r="B25" s="473">
        <v>20316</v>
      </c>
      <c r="C25" s="545" t="s">
        <v>1200</v>
      </c>
      <c r="D25" s="473">
        <v>9</v>
      </c>
      <c r="E25" s="761" t="s">
        <v>1172</v>
      </c>
      <c r="F25" s="473" t="s">
        <v>1201</v>
      </c>
      <c r="G25" s="359">
        <f>Главная!$T$26</f>
        <v>0.05</v>
      </c>
      <c r="H25" s="547">
        <v>0.15</v>
      </c>
      <c r="I25" s="548">
        <v>18773.82</v>
      </c>
      <c r="J25" s="44" t="s">
        <v>175</v>
      </c>
    </row>
    <row r="26" spans="1:10" s="379" customFormat="1" x14ac:dyDescent="0.2">
      <c r="A26" s="473"/>
      <c r="B26" s="473">
        <v>20322</v>
      </c>
      <c r="C26" s="545" t="s">
        <v>1202</v>
      </c>
      <c r="D26" s="473">
        <v>10</v>
      </c>
      <c r="E26" s="761" t="s">
        <v>1172</v>
      </c>
      <c r="F26" s="473" t="s">
        <v>1201</v>
      </c>
      <c r="G26" s="359">
        <f>Главная!$T$26</f>
        <v>0.05</v>
      </c>
      <c r="H26" s="547">
        <v>0.15</v>
      </c>
      <c r="I26" s="548">
        <v>20340</v>
      </c>
      <c r="J26" s="44" t="s">
        <v>175</v>
      </c>
    </row>
    <row r="27" spans="1:10" s="379" customFormat="1" ht="12.75" customHeight="1" x14ac:dyDescent="0.2">
      <c r="A27" s="473"/>
      <c r="B27" s="473">
        <v>20323</v>
      </c>
      <c r="C27" s="545" t="s">
        <v>1203</v>
      </c>
      <c r="D27" s="473">
        <v>12</v>
      </c>
      <c r="E27" s="761" t="s">
        <v>1172</v>
      </c>
      <c r="F27" s="473" t="s">
        <v>1204</v>
      </c>
      <c r="G27" s="359">
        <f>Главная!$T$26</f>
        <v>0.05</v>
      </c>
      <c r="H27" s="547">
        <v>0.15</v>
      </c>
      <c r="I27" s="548">
        <v>23472.36</v>
      </c>
      <c r="J27" s="44" t="s">
        <v>175</v>
      </c>
    </row>
    <row r="28" spans="1:10" s="379" customFormat="1" ht="12.75" customHeight="1" x14ac:dyDescent="0.2">
      <c r="A28" s="473"/>
      <c r="B28" s="473">
        <v>20348</v>
      </c>
      <c r="C28" s="545" t="s">
        <v>1205</v>
      </c>
      <c r="D28" s="473">
        <v>15</v>
      </c>
      <c r="E28" s="761" t="s">
        <v>1172</v>
      </c>
      <c r="F28" s="473" t="s">
        <v>1206</v>
      </c>
      <c r="G28" s="359">
        <f>Главная!$T$26</f>
        <v>0.05</v>
      </c>
      <c r="H28" s="547">
        <v>0.15</v>
      </c>
      <c r="I28" s="548">
        <v>27794.61</v>
      </c>
      <c r="J28" s="44" t="s">
        <v>175</v>
      </c>
    </row>
    <row r="29" spans="1:10" ht="18" customHeight="1" x14ac:dyDescent="0.2">
      <c r="A29" s="791" t="s">
        <v>1207</v>
      </c>
      <c r="B29" s="791"/>
      <c r="C29" s="791"/>
      <c r="D29" s="555"/>
      <c r="E29" s="555"/>
      <c r="F29" s="556" t="s">
        <v>1208</v>
      </c>
      <c r="G29" s="555"/>
      <c r="H29" s="555"/>
      <c r="I29" s="544"/>
      <c r="J29" s="379"/>
    </row>
    <row r="30" spans="1:10" s="379" customFormat="1" ht="51" x14ac:dyDescent="0.2">
      <c r="A30" s="190"/>
      <c r="B30" s="190">
        <v>20285</v>
      </c>
      <c r="C30" s="522" t="s">
        <v>1209</v>
      </c>
      <c r="D30" s="557"/>
      <c r="E30" s="388" t="s">
        <v>1210</v>
      </c>
      <c r="F30" s="276">
        <v>1500</v>
      </c>
      <c r="G30" s="333">
        <f>Главная!$T$26</f>
        <v>0.05</v>
      </c>
      <c r="H30" s="558">
        <v>0.3</v>
      </c>
      <c r="I30" s="559">
        <v>400</v>
      </c>
      <c r="J30" s="44"/>
    </row>
    <row r="31" spans="1:10" ht="18" customHeight="1" x14ac:dyDescent="0.2">
      <c r="A31" s="791" t="s">
        <v>1211</v>
      </c>
      <c r="B31" s="791"/>
      <c r="C31" s="791"/>
      <c r="D31" s="555"/>
      <c r="E31" s="555"/>
      <c r="F31" s="556" t="s">
        <v>1208</v>
      </c>
      <c r="G31" s="555"/>
      <c r="H31" s="555"/>
      <c r="I31" s="544"/>
      <c r="J31" s="379"/>
    </row>
    <row r="32" spans="1:10" ht="25.5" customHeight="1" x14ac:dyDescent="0.2">
      <c r="A32" s="275"/>
      <c r="B32" s="276">
        <v>20257</v>
      </c>
      <c r="C32" s="764" t="s">
        <v>1212</v>
      </c>
      <c r="D32" s="276" t="s">
        <v>1213</v>
      </c>
      <c r="E32" s="276" t="s">
        <v>1214</v>
      </c>
      <c r="F32" s="276">
        <v>720</v>
      </c>
      <c r="G32" s="333">
        <f>Главная!$T$26</f>
        <v>0.05</v>
      </c>
      <c r="H32" s="558">
        <v>0.2</v>
      </c>
      <c r="I32" s="560">
        <v>391.54500000000002</v>
      </c>
      <c r="J32" s="379"/>
    </row>
    <row r="33" spans="1:10" ht="25.5" customHeight="1" x14ac:dyDescent="0.2">
      <c r="A33" s="561"/>
      <c r="B33" s="276">
        <v>20012</v>
      </c>
      <c r="C33" s="764" t="s">
        <v>1215</v>
      </c>
      <c r="D33" s="276" t="s">
        <v>1216</v>
      </c>
      <c r="E33" s="276" t="s">
        <v>1217</v>
      </c>
      <c r="F33" s="276">
        <v>720</v>
      </c>
      <c r="G33" s="333">
        <f>Главная!$T$26</f>
        <v>0.05</v>
      </c>
      <c r="H33" s="558">
        <v>0.2</v>
      </c>
      <c r="I33" s="560">
        <v>315.27</v>
      </c>
      <c r="J33" s="379"/>
    </row>
    <row r="34" spans="1:10" ht="25.5" customHeight="1" x14ac:dyDescent="0.2">
      <c r="A34" s="275"/>
      <c r="B34" s="276">
        <v>20255</v>
      </c>
      <c r="C34" s="764" t="s">
        <v>1218</v>
      </c>
      <c r="D34" s="276" t="s">
        <v>1219</v>
      </c>
      <c r="E34" s="189" t="s">
        <v>1220</v>
      </c>
      <c r="F34" s="276">
        <v>1152</v>
      </c>
      <c r="G34" s="333">
        <f>Главная!$T$26</f>
        <v>0.05</v>
      </c>
      <c r="H34" s="558">
        <v>0.2</v>
      </c>
      <c r="I34" s="560">
        <v>500.36399999999998</v>
      </c>
      <c r="J34" s="379"/>
    </row>
    <row r="35" spans="1:10" ht="25.5" customHeight="1" x14ac:dyDescent="0.2">
      <c r="A35" s="275"/>
      <c r="B35" s="276">
        <v>20258</v>
      </c>
      <c r="C35" s="764" t="s">
        <v>1221</v>
      </c>
      <c r="D35" s="276" t="s">
        <v>1221</v>
      </c>
      <c r="E35" s="276" t="s">
        <v>1222</v>
      </c>
      <c r="F35" s="276">
        <v>1350</v>
      </c>
      <c r="G35" s="333">
        <f>Главная!$T$26</f>
        <v>0.05</v>
      </c>
      <c r="H35" s="558">
        <v>0.2</v>
      </c>
      <c r="I35" s="560">
        <v>550</v>
      </c>
      <c r="J35" s="379"/>
    </row>
    <row r="36" spans="1:10" ht="25.5" customHeight="1" x14ac:dyDescent="0.2">
      <c r="A36" s="275"/>
      <c r="B36" s="276">
        <v>20259</v>
      </c>
      <c r="C36" s="764" t="s">
        <v>1223</v>
      </c>
      <c r="D36" s="276" t="s">
        <v>1224</v>
      </c>
      <c r="E36" s="276" t="s">
        <v>1225</v>
      </c>
      <c r="F36" s="276">
        <v>2000</v>
      </c>
      <c r="G36" s="333">
        <f>Главная!$T$26</f>
        <v>0.05</v>
      </c>
      <c r="H36" s="558">
        <v>0.2</v>
      </c>
      <c r="I36" s="560">
        <v>625.45500000000004</v>
      </c>
      <c r="J36" s="379"/>
    </row>
    <row r="37" spans="1:10" ht="25.5" customHeight="1" x14ac:dyDescent="0.2">
      <c r="A37" s="275"/>
      <c r="B37" s="276">
        <v>20271</v>
      </c>
      <c r="C37" s="764" t="s">
        <v>1226</v>
      </c>
      <c r="D37" s="276" t="s">
        <v>1227</v>
      </c>
      <c r="E37" s="276" t="s">
        <v>1228</v>
      </c>
      <c r="F37" s="276">
        <v>2000</v>
      </c>
      <c r="G37" s="333">
        <f>Главная!$T$26</f>
        <v>0.05</v>
      </c>
      <c r="H37" s="558">
        <v>0.2</v>
      </c>
      <c r="I37" s="560">
        <v>703.76400000000001</v>
      </c>
      <c r="J37" s="379"/>
    </row>
    <row r="38" spans="1:10" ht="17.25" customHeight="1" x14ac:dyDescent="0.2">
      <c r="A38" s="791" t="s">
        <v>1229</v>
      </c>
      <c r="B38" s="791"/>
      <c r="C38" s="791"/>
      <c r="D38" s="555"/>
      <c r="E38" s="555"/>
      <c r="F38" s="556" t="s">
        <v>1208</v>
      </c>
      <c r="G38" s="555"/>
      <c r="H38" s="555"/>
      <c r="I38" s="544"/>
    </row>
    <row r="39" spans="1:10" ht="38.25" customHeight="1" x14ac:dyDescent="0.2">
      <c r="A39" s="763"/>
      <c r="B39" s="763">
        <v>20277</v>
      </c>
      <c r="C39" s="103" t="s">
        <v>1230</v>
      </c>
      <c r="D39" s="107"/>
      <c r="E39" s="84" t="s">
        <v>1231</v>
      </c>
      <c r="F39" s="763">
        <v>1500</v>
      </c>
      <c r="G39" s="359">
        <f>Главная!$T$26</f>
        <v>0.05</v>
      </c>
      <c r="H39" s="547">
        <v>0.3</v>
      </c>
      <c r="I39" s="560">
        <v>600</v>
      </c>
    </row>
    <row r="40" spans="1:10" ht="38.25" customHeight="1" x14ac:dyDescent="0.2">
      <c r="A40" s="276"/>
      <c r="B40" s="276">
        <v>20278</v>
      </c>
      <c r="C40" s="277" t="s">
        <v>1232</v>
      </c>
      <c r="D40" s="557"/>
      <c r="E40" s="418" t="s">
        <v>1233</v>
      </c>
      <c r="F40" s="276">
        <v>3000</v>
      </c>
      <c r="G40" s="333">
        <f>Главная!$T$26</f>
        <v>0.05</v>
      </c>
      <c r="H40" s="558">
        <v>0.3</v>
      </c>
      <c r="I40" s="562">
        <v>747.495</v>
      </c>
    </row>
    <row r="41" spans="1:10" ht="38.25" customHeight="1" x14ac:dyDescent="0.2">
      <c r="A41" s="276"/>
      <c r="B41" s="276">
        <v>20279</v>
      </c>
      <c r="C41" s="277" t="s">
        <v>1234</v>
      </c>
      <c r="D41" s="557"/>
      <c r="E41" s="418" t="s">
        <v>1235</v>
      </c>
      <c r="F41" s="276">
        <v>4500</v>
      </c>
      <c r="G41" s="333">
        <f>Главная!$T$26</f>
        <v>0.05</v>
      </c>
      <c r="H41" s="558">
        <v>0.3</v>
      </c>
      <c r="I41" s="562">
        <v>1013.949</v>
      </c>
    </row>
    <row r="42" spans="1:10" ht="38.25" customHeight="1" x14ac:dyDescent="0.2">
      <c r="A42" s="189"/>
      <c r="B42" s="189">
        <v>20280</v>
      </c>
      <c r="C42" s="277" t="s">
        <v>1236</v>
      </c>
      <c r="D42" s="563"/>
      <c r="E42" s="418" t="s">
        <v>1237</v>
      </c>
      <c r="F42" s="189">
        <v>6000</v>
      </c>
      <c r="G42" s="333">
        <f>Главная!$T$26</f>
        <v>0.05</v>
      </c>
      <c r="H42" s="558">
        <v>0.3</v>
      </c>
      <c r="I42" s="562">
        <v>1190</v>
      </c>
    </row>
    <row r="43" spans="1:10" ht="18" customHeight="1" x14ac:dyDescent="0.2">
      <c r="A43" s="791" t="s">
        <v>1238</v>
      </c>
      <c r="B43" s="791"/>
      <c r="C43" s="791"/>
      <c r="D43" s="555"/>
      <c r="E43" s="555"/>
      <c r="F43" s="564" t="s">
        <v>1208</v>
      </c>
      <c r="G43" s="555"/>
      <c r="H43" s="555"/>
      <c r="I43" s="544"/>
    </row>
    <row r="44" spans="1:10" ht="89.25" customHeight="1" x14ac:dyDescent="0.2">
      <c r="A44" s="388"/>
      <c r="B44" s="388">
        <v>20281</v>
      </c>
      <c r="C44" s="277" t="s">
        <v>1239</v>
      </c>
      <c r="D44" s="107"/>
      <c r="E44" s="382" t="s">
        <v>1240</v>
      </c>
      <c r="F44" s="276">
        <v>1500</v>
      </c>
      <c r="G44" s="333">
        <f>Главная!$T$26</f>
        <v>0.05</v>
      </c>
      <c r="H44" s="558">
        <v>0.3</v>
      </c>
      <c r="I44" s="562">
        <v>763.76700000000005</v>
      </c>
    </row>
    <row r="45" spans="1:10" ht="89.25" customHeight="1" x14ac:dyDescent="0.2">
      <c r="A45" s="388"/>
      <c r="B45" s="388">
        <v>20282</v>
      </c>
      <c r="C45" s="277" t="s">
        <v>1241</v>
      </c>
      <c r="D45" s="557"/>
      <c r="E45" s="382" t="s">
        <v>1242</v>
      </c>
      <c r="F45" s="276">
        <v>3000</v>
      </c>
      <c r="G45" s="333">
        <f>Главная!$T$26</f>
        <v>0.05</v>
      </c>
      <c r="H45" s="558">
        <v>0.3</v>
      </c>
      <c r="I45" s="562">
        <v>982.42200000000003</v>
      </c>
    </row>
    <row r="46" spans="1:10" ht="89.25" customHeight="1" x14ac:dyDescent="0.2">
      <c r="A46" s="388"/>
      <c r="B46" s="388">
        <v>20283</v>
      </c>
      <c r="C46" s="277" t="s">
        <v>1243</v>
      </c>
      <c r="D46" s="557"/>
      <c r="E46" s="382" t="s">
        <v>1244</v>
      </c>
      <c r="F46" s="276">
        <v>4500</v>
      </c>
      <c r="G46" s="333">
        <f>Главная!$T$26</f>
        <v>0.05</v>
      </c>
      <c r="H46" s="558">
        <v>0.3</v>
      </c>
      <c r="I46" s="562">
        <v>1248.876</v>
      </c>
    </row>
    <row r="47" spans="1:10" ht="89.25" customHeight="1" x14ac:dyDescent="0.2">
      <c r="A47" s="190"/>
      <c r="B47" s="190">
        <v>20284</v>
      </c>
      <c r="C47" s="277" t="s">
        <v>1245</v>
      </c>
      <c r="D47" s="563"/>
      <c r="E47" s="382" t="s">
        <v>1246</v>
      </c>
      <c r="F47" s="189">
        <v>6000</v>
      </c>
      <c r="G47" s="333">
        <f>Главная!$T$26</f>
        <v>0.05</v>
      </c>
      <c r="H47" s="558">
        <v>0.3</v>
      </c>
      <c r="I47" s="562">
        <v>1514.3130000000001</v>
      </c>
    </row>
    <row r="48" spans="1:10" ht="18" customHeight="1" x14ac:dyDescent="0.2">
      <c r="A48" s="792" t="s">
        <v>1247</v>
      </c>
      <c r="B48" s="792"/>
      <c r="C48" s="792"/>
      <c r="D48" s="555"/>
      <c r="E48" s="555"/>
      <c r="F48" s="555"/>
      <c r="G48" s="555"/>
      <c r="H48" s="555"/>
      <c r="I48" s="544"/>
    </row>
    <row r="49" spans="1:10" s="379" customFormat="1" ht="12.75" customHeight="1" x14ac:dyDescent="0.2">
      <c r="A49" s="565"/>
      <c r="B49" s="565"/>
      <c r="C49" s="566" t="s">
        <v>1248</v>
      </c>
      <c r="D49" s="566"/>
      <c r="E49" s="566" t="s">
        <v>1249</v>
      </c>
      <c r="F49" s="566"/>
      <c r="G49" s="333">
        <f>Главная!$T$26</f>
        <v>0.05</v>
      </c>
      <c r="H49" s="558">
        <v>0.3</v>
      </c>
      <c r="I49" s="559">
        <v>180.00899999999999</v>
      </c>
      <c r="J49" s="387"/>
    </row>
    <row r="50" spans="1:10" s="379" customFormat="1" ht="12.75" customHeight="1" x14ac:dyDescent="0.2">
      <c r="A50" s="567"/>
      <c r="B50" s="567">
        <v>36337</v>
      </c>
      <c r="C50" s="568" t="s">
        <v>1250</v>
      </c>
      <c r="D50" s="568"/>
      <c r="E50" s="568"/>
      <c r="F50" s="568"/>
      <c r="G50" s="359">
        <f>Главная!$T$26</f>
        <v>0.05</v>
      </c>
      <c r="H50" s="547">
        <v>0</v>
      </c>
      <c r="I50" s="548"/>
      <c r="J50" s="387"/>
    </row>
    <row r="51" spans="1:10" s="379" customFormat="1" ht="12.75" customHeight="1" x14ac:dyDescent="0.2">
      <c r="A51" s="567"/>
      <c r="B51" s="567"/>
      <c r="C51" s="568" t="s">
        <v>1251</v>
      </c>
      <c r="D51" s="568"/>
      <c r="E51" s="568"/>
      <c r="F51" s="568"/>
      <c r="G51" s="359">
        <f>Главная!$T$26</f>
        <v>0.05</v>
      </c>
      <c r="H51" s="547">
        <v>0.3</v>
      </c>
      <c r="I51" s="548">
        <v>51.866999999999997</v>
      </c>
      <c r="J51" s="387"/>
    </row>
    <row r="52" spans="1:10" s="379" customFormat="1" ht="12.75" customHeight="1" x14ac:dyDescent="0.2">
      <c r="A52" s="565"/>
      <c r="B52" s="565"/>
      <c r="C52" s="566" t="s">
        <v>1252</v>
      </c>
      <c r="D52" s="566"/>
      <c r="E52" s="566"/>
      <c r="F52" s="566"/>
      <c r="G52" s="333">
        <f>Главная!$T$26</f>
        <v>0.05</v>
      </c>
      <c r="H52" s="558">
        <v>0.3</v>
      </c>
      <c r="I52" s="559">
        <v>87.462000000000003</v>
      </c>
      <c r="J52" s="387"/>
    </row>
    <row r="53" spans="1:10" s="379" customFormat="1" ht="25.5" x14ac:dyDescent="0.2">
      <c r="A53" s="566"/>
      <c r="B53" s="565"/>
      <c r="C53" s="566" t="s">
        <v>1253</v>
      </c>
      <c r="D53" s="566"/>
      <c r="E53" s="569" t="s">
        <v>1254</v>
      </c>
      <c r="F53" s="566"/>
      <c r="G53" s="333">
        <f>Главная!$T$26</f>
        <v>0.05</v>
      </c>
      <c r="H53" s="558">
        <v>0.3</v>
      </c>
      <c r="I53" s="559"/>
      <c r="J53" s="387"/>
    </row>
    <row r="54" spans="1:10" s="379" customFormat="1" ht="12.75" customHeight="1" x14ac:dyDescent="0.2">
      <c r="A54" s="350"/>
      <c r="B54" s="350">
        <v>20329</v>
      </c>
      <c r="C54" s="188" t="s">
        <v>1255</v>
      </c>
      <c r="D54" s="188"/>
      <c r="E54" s="188"/>
      <c r="F54" s="190" t="s">
        <v>1180</v>
      </c>
      <c r="G54" s="333">
        <f>Главная!$T$26</f>
        <v>0.05</v>
      </c>
      <c r="H54" s="558">
        <v>0.3</v>
      </c>
      <c r="I54" s="559">
        <v>1964.8440000000001</v>
      </c>
      <c r="J54" s="387"/>
    </row>
    <row r="55" spans="1:10" s="379" customFormat="1" ht="12.75" customHeight="1" x14ac:dyDescent="0.2">
      <c r="A55" s="350"/>
      <c r="B55" s="350">
        <v>20312</v>
      </c>
      <c r="C55" s="570" t="s">
        <v>1256</v>
      </c>
      <c r="D55" s="571"/>
      <c r="E55" s="572"/>
      <c r="F55" s="190"/>
      <c r="G55" s="333">
        <f>Главная!$T$26</f>
        <v>0.05</v>
      </c>
      <c r="H55" s="558">
        <v>0.3</v>
      </c>
      <c r="I55" s="559">
        <v>1656.693</v>
      </c>
      <c r="J55" s="387"/>
    </row>
    <row r="56" spans="1:10" s="379" customFormat="1" ht="12.75" customHeight="1" x14ac:dyDescent="0.2">
      <c r="A56" s="173"/>
      <c r="B56" s="173"/>
      <c r="C56" s="174" t="s">
        <v>1257</v>
      </c>
      <c r="D56" s="174"/>
      <c r="E56" s="174"/>
      <c r="F56" s="174"/>
      <c r="G56" s="333">
        <f>Главная!$T$26</f>
        <v>0.05</v>
      </c>
      <c r="H56" s="558">
        <v>0.3</v>
      </c>
      <c r="I56" s="559">
        <v>137.29499999999999</v>
      </c>
      <c r="J56" s="387"/>
    </row>
    <row r="57" spans="1:10" s="379" customFormat="1" ht="12.75" customHeight="1" x14ac:dyDescent="0.2">
      <c r="A57" s="173"/>
      <c r="B57" s="173"/>
      <c r="C57" s="174" t="s">
        <v>1258</v>
      </c>
      <c r="D57" s="174"/>
      <c r="E57" s="174"/>
      <c r="F57" s="174"/>
      <c r="G57" s="333">
        <f>Главная!$T$26</f>
        <v>0.05</v>
      </c>
      <c r="H57" s="558">
        <v>0.3</v>
      </c>
      <c r="I57" s="559">
        <v>172.89</v>
      </c>
      <c r="J57" s="387"/>
    </row>
    <row r="58" spans="1:10" s="379" customFormat="1" ht="12.75" customHeight="1" x14ac:dyDescent="0.2">
      <c r="A58" s="173"/>
      <c r="B58" s="173"/>
      <c r="C58" s="174" t="s">
        <v>1259</v>
      </c>
      <c r="D58" s="174"/>
      <c r="E58" s="174"/>
      <c r="F58" s="174"/>
      <c r="G58" s="333">
        <f>Главная!$T$26</f>
        <v>0.05</v>
      </c>
      <c r="H58" s="558">
        <v>0.3</v>
      </c>
      <c r="I58" s="559">
        <v>216.62100000000001</v>
      </c>
      <c r="J58" s="387"/>
    </row>
    <row r="59" spans="1:10" ht="15" x14ac:dyDescent="0.25">
      <c r="A59" s="173"/>
      <c r="B59" s="573">
        <v>25611</v>
      </c>
      <c r="C59" s="573" t="s">
        <v>1260</v>
      </c>
      <c r="D59" s="181"/>
      <c r="E59" s="181"/>
      <c r="F59" s="181"/>
      <c r="G59" s="359">
        <f>Главная!$T$26</f>
        <v>0.05</v>
      </c>
      <c r="H59" s="547">
        <v>0.3</v>
      </c>
      <c r="I59" s="548">
        <v>36</v>
      </c>
    </row>
    <row r="60" spans="1:10" ht="15" x14ac:dyDescent="0.25">
      <c r="A60" s="173"/>
      <c r="B60" s="573">
        <v>25612</v>
      </c>
      <c r="C60" s="573" t="s">
        <v>1261</v>
      </c>
      <c r="D60" s="181"/>
      <c r="E60" s="181"/>
      <c r="F60" s="181"/>
      <c r="G60" s="359">
        <f>Главная!$T$26</f>
        <v>0.05</v>
      </c>
      <c r="H60" s="547">
        <v>0.3</v>
      </c>
      <c r="I60" s="574">
        <v>37.6</v>
      </c>
    </row>
  </sheetData>
  <autoFilter ref="A6:I47" xr:uid="{00000000-0009-0000-0000-00000B000000}"/>
  <mergeCells count="6">
    <mergeCell ref="A48:C48"/>
    <mergeCell ref="I1:I5"/>
    <mergeCell ref="A29:C29"/>
    <mergeCell ref="A31:C31"/>
    <mergeCell ref="A38:C38"/>
    <mergeCell ref="A43:C43"/>
  </mergeCells>
  <hyperlinks>
    <hyperlink ref="C4" r:id="rId1" display="mailto:9221383421@mail.ru" xr:uid="{5D129E82-D632-4964-BDF6-59BF6754C907}"/>
    <hyperlink ref="C5" r:id="rId2" display="https://автаномка96.рф/" xr:uid="{F2AB6941-CF9A-43FE-B385-5269604345B3}"/>
  </hyperlinks>
  <pageMargins left="0.27569444444444402" right="0.23611111111111099" top="0.35416666666666702" bottom="0.31527777777777799" header="0.51180555555555496" footer="0.51180555555555496"/>
  <pageSetup paperSize="9" firstPageNumber="0" orientation="portrait" horizontalDpi="300" verticalDpi="30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AMG99"/>
  <sheetViews>
    <sheetView zoomScale="95" zoomScaleNormal="95" workbookViewId="0">
      <pane ySplit="6" topLeftCell="A82" activePane="bottomLeft" state="frozen"/>
      <selection pane="bottomLeft" activeCell="C3" sqref="C3:C5"/>
    </sheetView>
  </sheetViews>
  <sheetFormatPr defaultRowHeight="12.75" x14ac:dyDescent="0.2"/>
  <cols>
    <col min="1" max="1" width="9.5703125" style="44" customWidth="1"/>
    <col min="2" max="2" width="11.42578125" style="44" customWidth="1"/>
    <col min="3" max="3" width="36.5703125" style="44" customWidth="1"/>
    <col min="4" max="4" width="26.140625" style="44" customWidth="1"/>
    <col min="5" max="5" width="21.42578125" style="44" customWidth="1"/>
    <col min="6" max="6" width="15.140625" style="44" customWidth="1"/>
    <col min="7" max="7" width="10.5703125" style="44" hidden="1" customWidth="1"/>
    <col min="8" max="8" width="11.5703125" style="44" hidden="1"/>
    <col min="9" max="9" width="14" style="44" customWidth="1"/>
    <col min="10" max="10" width="6.7109375" style="44" customWidth="1"/>
    <col min="11" max="12" width="15.28515625" style="44" customWidth="1"/>
    <col min="13" max="1021" width="9.140625" style="44" customWidth="1"/>
  </cols>
  <sheetData>
    <row r="1" spans="1:14" s="47" customFormat="1" ht="12.75" customHeight="1" x14ac:dyDescent="0.2">
      <c r="A1" s="45"/>
      <c r="B1" s="46"/>
      <c r="I1" s="796"/>
    </row>
    <row r="2" spans="1:14" s="47" customFormat="1" ht="18.75" customHeight="1" x14ac:dyDescent="0.3">
      <c r="A2" s="45"/>
      <c r="B2" s="46"/>
      <c r="C2" s="166"/>
      <c r="I2" s="796"/>
    </row>
    <row r="3" spans="1:14" s="47" customFormat="1" ht="15.75" customHeight="1" x14ac:dyDescent="0.2">
      <c r="A3" s="45"/>
      <c r="B3" s="46"/>
      <c r="C3" s="797">
        <v>79193850543</v>
      </c>
      <c r="I3" s="796"/>
    </row>
    <row r="4" spans="1:14" s="47" customFormat="1" ht="15" customHeight="1" x14ac:dyDescent="0.2">
      <c r="A4" s="45"/>
      <c r="B4" s="46"/>
      <c r="C4" s="798" t="s">
        <v>1884</v>
      </c>
      <c r="I4" s="796"/>
    </row>
    <row r="5" spans="1:14" s="47" customFormat="1" ht="15.75" customHeight="1" x14ac:dyDescent="0.2">
      <c r="A5" s="45"/>
      <c r="B5" s="46"/>
      <c r="C5" s="798" t="s">
        <v>1883</v>
      </c>
      <c r="I5" s="796"/>
    </row>
    <row r="6" spans="1:14" ht="38.25" x14ac:dyDescent="0.2">
      <c r="A6" s="576" t="s">
        <v>87</v>
      </c>
      <c r="B6" s="577" t="s">
        <v>88</v>
      </c>
      <c r="C6" s="577" t="s">
        <v>89</v>
      </c>
      <c r="D6" s="577" t="s">
        <v>1262</v>
      </c>
      <c r="E6" s="576" t="s">
        <v>1167</v>
      </c>
      <c r="F6" s="576" t="s">
        <v>1263</v>
      </c>
      <c r="G6" s="168" t="s">
        <v>90</v>
      </c>
      <c r="H6" s="168" t="s">
        <v>90</v>
      </c>
      <c r="I6" s="169" t="s">
        <v>91</v>
      </c>
    </row>
    <row r="7" spans="1:14" ht="36" customHeight="1" x14ac:dyDescent="0.2">
      <c r="A7" s="273" t="s">
        <v>1264</v>
      </c>
      <c r="B7" s="578"/>
      <c r="C7" s="578"/>
      <c r="D7" s="578"/>
      <c r="E7" s="578"/>
      <c r="F7" s="578"/>
      <c r="G7" s="578"/>
      <c r="H7" s="578"/>
      <c r="I7" s="578"/>
    </row>
    <row r="8" spans="1:14" ht="15" x14ac:dyDescent="0.25">
      <c r="A8" s="579" t="s">
        <v>1265</v>
      </c>
      <c r="B8" s="580"/>
      <c r="C8" s="580"/>
      <c r="D8" s="580"/>
      <c r="E8" s="580"/>
      <c r="F8" s="580"/>
      <c r="G8" s="580"/>
      <c r="H8" s="580"/>
      <c r="I8" s="580"/>
    </row>
    <row r="9" spans="1:14" x14ac:dyDescent="0.2">
      <c r="A9" s="59"/>
      <c r="B9" s="350">
        <v>28454</v>
      </c>
      <c r="C9" s="174" t="s">
        <v>1266</v>
      </c>
      <c r="D9" s="174" t="s">
        <v>1267</v>
      </c>
      <c r="E9" s="174"/>
      <c r="F9" s="174"/>
      <c r="G9" s="581">
        <v>0.3</v>
      </c>
      <c r="H9" s="176">
        <f>Главная!$T$26</f>
        <v>0.05</v>
      </c>
      <c r="I9" s="467">
        <v>70</v>
      </c>
    </row>
    <row r="10" spans="1:14" ht="12.75" customHeight="1" x14ac:dyDescent="0.2">
      <c r="A10" s="59"/>
      <c r="B10" s="350">
        <v>28418</v>
      </c>
      <c r="C10" s="174" t="s">
        <v>1268</v>
      </c>
      <c r="D10" s="174" t="s">
        <v>1269</v>
      </c>
      <c r="E10" s="174"/>
      <c r="F10" s="174"/>
      <c r="G10" s="581">
        <v>0.3</v>
      </c>
      <c r="H10" s="176">
        <f>Главная!$T$26</f>
        <v>0.05</v>
      </c>
      <c r="I10" s="467">
        <v>91.53</v>
      </c>
    </row>
    <row r="11" spans="1:14" ht="12.75" customHeight="1" x14ac:dyDescent="0.2">
      <c r="A11" s="59"/>
      <c r="B11" s="350">
        <v>28437</v>
      </c>
      <c r="C11" s="174" t="s">
        <v>1270</v>
      </c>
      <c r="D11" s="174" t="s">
        <v>1271</v>
      </c>
      <c r="E11" s="174"/>
      <c r="F11" s="174"/>
      <c r="G11" s="581">
        <v>0.3</v>
      </c>
      <c r="H11" s="176">
        <f>Главная!$T$26</f>
        <v>0.05</v>
      </c>
      <c r="I11" s="467">
        <v>100</v>
      </c>
    </row>
    <row r="12" spans="1:14" ht="12.75" customHeight="1" x14ac:dyDescent="0.2">
      <c r="A12" s="59"/>
      <c r="B12" s="350">
        <v>28462</v>
      </c>
      <c r="C12" s="174" t="s">
        <v>1272</v>
      </c>
      <c r="D12" s="174" t="s">
        <v>1273</v>
      </c>
      <c r="E12" s="174"/>
      <c r="F12" s="174"/>
      <c r="G12" s="581">
        <v>0.3</v>
      </c>
      <c r="H12" s="176">
        <f>Главная!$T$26</f>
        <v>0.05</v>
      </c>
      <c r="I12" s="467">
        <v>130</v>
      </c>
      <c r="K12" s="379"/>
      <c r="L12" s="379"/>
      <c r="M12" s="379"/>
      <c r="N12" s="379"/>
    </row>
    <row r="13" spans="1:14" s="379" customFormat="1" ht="12.75" customHeight="1" x14ac:dyDescent="0.2">
      <c r="A13" s="518"/>
      <c r="B13" s="473">
        <v>28408</v>
      </c>
      <c r="C13" s="583" t="s">
        <v>1274</v>
      </c>
      <c r="D13" s="584"/>
      <c r="E13" s="584"/>
      <c r="F13" s="585"/>
      <c r="G13" s="586">
        <v>0.25</v>
      </c>
      <c r="H13" s="183">
        <f>Главная!$T$26</f>
        <v>0.05</v>
      </c>
      <c r="I13" s="475">
        <v>221.72633999999999</v>
      </c>
      <c r="J13" s="44"/>
    </row>
    <row r="14" spans="1:14" ht="12.75" customHeight="1" x14ac:dyDescent="0.2">
      <c r="A14" s="588"/>
      <c r="B14" s="469">
        <v>28420</v>
      </c>
      <c r="C14" s="181" t="s">
        <v>1275</v>
      </c>
      <c r="D14" s="181" t="s">
        <v>1271</v>
      </c>
      <c r="E14" s="181"/>
      <c r="F14" s="181"/>
      <c r="G14" s="586">
        <v>0.3</v>
      </c>
      <c r="H14" s="183">
        <f>Главная!$T$26</f>
        <v>0.05</v>
      </c>
      <c r="I14" s="475">
        <v>165.77099999999999</v>
      </c>
      <c r="K14" s="379"/>
      <c r="L14" s="379"/>
      <c r="M14" s="379"/>
      <c r="N14" s="379"/>
    </row>
    <row r="15" spans="1:14" ht="12.75" customHeight="1" x14ac:dyDescent="0.2">
      <c r="A15" s="588"/>
      <c r="B15" s="469">
        <v>23499</v>
      </c>
      <c r="C15" s="181" t="s">
        <v>1276</v>
      </c>
      <c r="D15" s="181" t="s">
        <v>1277</v>
      </c>
      <c r="E15" s="181"/>
      <c r="F15" s="181"/>
      <c r="G15" s="586">
        <v>0.3</v>
      </c>
      <c r="H15" s="183">
        <f>Главная!$T$26</f>
        <v>0.05</v>
      </c>
      <c r="I15" s="475">
        <v>29.492999999999999</v>
      </c>
      <c r="K15" s="379"/>
      <c r="L15" s="379"/>
      <c r="M15" s="379"/>
      <c r="N15" s="379"/>
    </row>
    <row r="16" spans="1:14" ht="12.75" customHeight="1" x14ac:dyDescent="0.2">
      <c r="A16" s="588"/>
      <c r="B16" s="469">
        <v>23500</v>
      </c>
      <c r="C16" s="181" t="s">
        <v>1278</v>
      </c>
      <c r="D16" s="181" t="s">
        <v>1277</v>
      </c>
      <c r="E16" s="181"/>
      <c r="F16" s="181"/>
      <c r="G16" s="586">
        <v>0.3</v>
      </c>
      <c r="H16" s="183">
        <f>Главная!$T$26</f>
        <v>0.05</v>
      </c>
      <c r="I16" s="475">
        <v>2.7458999999999998</v>
      </c>
      <c r="K16" s="379"/>
      <c r="L16" s="379"/>
      <c r="M16" s="379"/>
      <c r="N16" s="379"/>
    </row>
    <row r="17" spans="1:14" ht="12.75" customHeight="1" x14ac:dyDescent="0.2">
      <c r="A17" s="588"/>
      <c r="B17" s="469">
        <v>23298</v>
      </c>
      <c r="C17" s="181" t="s">
        <v>1279</v>
      </c>
      <c r="D17" s="181" t="s">
        <v>1277</v>
      </c>
      <c r="E17" s="181"/>
      <c r="F17" s="181"/>
      <c r="G17" s="586">
        <v>0.3</v>
      </c>
      <c r="H17" s="183">
        <f>Главная!$T$26</f>
        <v>0.05</v>
      </c>
      <c r="I17" s="475">
        <v>1.5255000000000001</v>
      </c>
      <c r="K17" s="379"/>
      <c r="L17" s="379"/>
      <c r="M17" s="379"/>
      <c r="N17" s="379"/>
    </row>
    <row r="18" spans="1:14" ht="12.75" customHeight="1" x14ac:dyDescent="0.2">
      <c r="A18" s="588"/>
      <c r="B18" s="469">
        <v>23297</v>
      </c>
      <c r="C18" s="181" t="s">
        <v>1280</v>
      </c>
      <c r="D18" s="181" t="s">
        <v>1277</v>
      </c>
      <c r="E18" s="181"/>
      <c r="F18" s="181"/>
      <c r="G18" s="586">
        <v>0.3</v>
      </c>
      <c r="H18" s="183">
        <f>Главная!$T$26</f>
        <v>0.05</v>
      </c>
      <c r="I18" s="475">
        <v>1.5255000000000001</v>
      </c>
      <c r="K18" s="379"/>
      <c r="L18" s="379"/>
      <c r="M18" s="379"/>
      <c r="N18" s="379"/>
    </row>
    <row r="19" spans="1:14" ht="12.75" customHeight="1" x14ac:dyDescent="0.2">
      <c r="A19" s="588"/>
      <c r="B19" s="469">
        <v>23322</v>
      </c>
      <c r="C19" s="181" t="s">
        <v>1281</v>
      </c>
      <c r="D19" s="181" t="s">
        <v>1282</v>
      </c>
      <c r="E19" s="181"/>
      <c r="F19" s="181"/>
      <c r="G19" s="586">
        <v>0.3</v>
      </c>
      <c r="H19" s="183">
        <f>Главная!$T$26</f>
        <v>0.05</v>
      </c>
      <c r="I19" s="475">
        <v>1.6272</v>
      </c>
      <c r="K19" s="379"/>
      <c r="L19" s="379"/>
      <c r="M19" s="379"/>
      <c r="N19" s="379"/>
    </row>
    <row r="20" spans="1:14" ht="12.75" customHeight="1" x14ac:dyDescent="0.2">
      <c r="A20" s="588"/>
      <c r="B20" s="79">
        <v>51527</v>
      </c>
      <c r="C20" s="80" t="s">
        <v>1283</v>
      </c>
      <c r="D20" s="181" t="s">
        <v>1284</v>
      </c>
      <c r="E20" s="181"/>
      <c r="F20" s="181"/>
      <c r="G20" s="586">
        <v>0.3</v>
      </c>
      <c r="H20" s="183">
        <f>Главная!$T$26</f>
        <v>0.05</v>
      </c>
      <c r="I20" s="475">
        <v>35.5</v>
      </c>
      <c r="K20" s="379"/>
      <c r="L20" s="379"/>
      <c r="M20" s="379"/>
      <c r="N20" s="379"/>
    </row>
    <row r="21" spans="1:14" ht="12.75" customHeight="1" x14ac:dyDescent="0.2">
      <c r="A21" s="588"/>
      <c r="B21" s="469">
        <v>25546</v>
      </c>
      <c r="C21" s="181" t="s">
        <v>1285</v>
      </c>
      <c r="D21" s="181" t="s">
        <v>1286</v>
      </c>
      <c r="E21" s="181"/>
      <c r="F21" s="181"/>
      <c r="G21" s="586">
        <v>0.3</v>
      </c>
      <c r="H21" s="183">
        <f>Главная!$T$26</f>
        <v>0.05</v>
      </c>
      <c r="I21" s="475">
        <v>57.969000000000001</v>
      </c>
      <c r="K21" s="379"/>
      <c r="L21" s="379"/>
      <c r="M21" s="379"/>
      <c r="N21" s="379"/>
    </row>
    <row r="22" spans="1:14" ht="12.75" customHeight="1" x14ac:dyDescent="0.2">
      <c r="A22" s="588"/>
      <c r="B22" s="469">
        <v>51219</v>
      </c>
      <c r="C22" s="181" t="s">
        <v>1287</v>
      </c>
      <c r="D22" s="181" t="s">
        <v>1288</v>
      </c>
      <c r="E22" s="181"/>
      <c r="F22" s="181"/>
      <c r="G22" s="586">
        <v>0.3</v>
      </c>
      <c r="H22" s="183">
        <f>Главная!$T$26</f>
        <v>0.05</v>
      </c>
      <c r="I22" s="475">
        <v>27.459</v>
      </c>
      <c r="K22" s="379"/>
      <c r="L22" s="379"/>
      <c r="M22" s="379"/>
      <c r="N22" s="379"/>
    </row>
    <row r="23" spans="1:14" ht="12.75" customHeight="1" x14ac:dyDescent="0.2">
      <c r="A23" s="588"/>
      <c r="B23" s="589">
        <v>27104</v>
      </c>
      <c r="C23" s="590" t="s">
        <v>1289</v>
      </c>
      <c r="D23" s="590"/>
      <c r="E23" s="590"/>
      <c r="F23" s="590"/>
      <c r="G23" s="586">
        <v>0.3</v>
      </c>
      <c r="H23" s="183">
        <f>Главная!$T$26</f>
        <v>0.05</v>
      </c>
      <c r="I23" s="475">
        <v>5.3901000000000003</v>
      </c>
      <c r="K23" s="379"/>
      <c r="L23" s="379"/>
      <c r="M23" s="379"/>
      <c r="N23" s="379"/>
    </row>
    <row r="24" spans="1:14" ht="12.75" customHeight="1" x14ac:dyDescent="0.2">
      <c r="A24" s="588"/>
      <c r="B24" s="591">
        <v>25382</v>
      </c>
      <c r="C24" s="592" t="s">
        <v>1290</v>
      </c>
      <c r="D24" s="592" t="s">
        <v>1291</v>
      </c>
      <c r="E24" s="592"/>
      <c r="F24" s="592"/>
      <c r="G24" s="586">
        <v>0.3</v>
      </c>
      <c r="H24" s="183">
        <f>Главная!$T$26</f>
        <v>0.05</v>
      </c>
      <c r="I24" s="593">
        <v>95.597999999999999</v>
      </c>
      <c r="K24" s="379"/>
      <c r="L24" s="379"/>
      <c r="M24" s="379"/>
      <c r="N24" s="379"/>
    </row>
    <row r="25" spans="1:14" s="379" customFormat="1" ht="15" x14ac:dyDescent="0.25">
      <c r="A25" s="579" t="s">
        <v>1292</v>
      </c>
      <c r="B25" s="580"/>
      <c r="C25" s="580"/>
      <c r="D25" s="580"/>
      <c r="E25" s="580"/>
      <c r="F25" s="580"/>
      <c r="G25" s="580"/>
      <c r="H25" s="580"/>
      <c r="I25" s="594"/>
      <c r="J25" s="44"/>
    </row>
    <row r="26" spans="1:14" s="379" customFormat="1" x14ac:dyDescent="0.2">
      <c r="A26" s="518"/>
      <c r="B26" s="473">
        <v>28463</v>
      </c>
      <c r="C26" s="583" t="s">
        <v>1293</v>
      </c>
      <c r="D26" s="584"/>
      <c r="E26" s="584"/>
      <c r="F26" s="585">
        <v>0.98</v>
      </c>
      <c r="G26" s="586">
        <v>0.2</v>
      </c>
      <c r="H26" s="183">
        <f>Главная!$T$26</f>
        <v>0.05</v>
      </c>
      <c r="I26" s="475">
        <v>130</v>
      </c>
      <c r="J26" s="44"/>
    </row>
    <row r="27" spans="1:14" s="379" customFormat="1" x14ac:dyDescent="0.2">
      <c r="A27" s="518"/>
      <c r="B27" s="473" t="s">
        <v>1294</v>
      </c>
      <c r="C27" s="583" t="s">
        <v>1295</v>
      </c>
      <c r="D27" s="584" t="s">
        <v>1296</v>
      </c>
      <c r="E27" s="584"/>
      <c r="F27" s="585"/>
      <c r="G27" s="586">
        <v>0.2</v>
      </c>
      <c r="H27" s="183">
        <f>Главная!$T$26</f>
        <v>0.05</v>
      </c>
      <c r="I27" s="475">
        <v>170</v>
      </c>
      <c r="J27" s="44"/>
    </row>
    <row r="28" spans="1:14" s="379" customFormat="1" ht="12.75" customHeight="1" x14ac:dyDescent="0.2">
      <c r="A28" s="518"/>
      <c r="B28" s="473">
        <v>28421</v>
      </c>
      <c r="C28" s="583" t="s">
        <v>1297</v>
      </c>
      <c r="D28" s="584" t="s">
        <v>1296</v>
      </c>
      <c r="E28" s="584"/>
      <c r="F28" s="585">
        <v>0.98</v>
      </c>
      <c r="G28" s="586">
        <v>0.2</v>
      </c>
      <c r="H28" s="183">
        <f>Главная!$T$26</f>
        <v>0.05</v>
      </c>
      <c r="I28" s="475">
        <v>164.75399999999999</v>
      </c>
      <c r="J28" s="44"/>
    </row>
    <row r="29" spans="1:14" s="379" customFormat="1" ht="12.75" customHeight="1" x14ac:dyDescent="0.2">
      <c r="A29" s="518"/>
      <c r="B29" s="473">
        <v>28426</v>
      </c>
      <c r="C29" s="595" t="s">
        <v>1298</v>
      </c>
      <c r="D29" s="584" t="s">
        <v>1299</v>
      </c>
      <c r="E29" s="584"/>
      <c r="F29" s="585">
        <v>0.98</v>
      </c>
      <c r="G29" s="586">
        <v>0.2</v>
      </c>
      <c r="H29" s="183">
        <f>Главная!$T$26</f>
        <v>0.05</v>
      </c>
      <c r="I29" s="475">
        <v>164.75399999999999</v>
      </c>
      <c r="J29" s="44"/>
    </row>
    <row r="30" spans="1:14" s="379" customFormat="1" ht="12.75" customHeight="1" x14ac:dyDescent="0.2">
      <c r="A30" s="518"/>
      <c r="B30" s="473">
        <v>28409</v>
      </c>
      <c r="C30" s="583" t="s">
        <v>1300</v>
      </c>
      <c r="D30" s="584" t="s">
        <v>1299</v>
      </c>
      <c r="E30" s="584"/>
      <c r="F30" s="585">
        <v>0.99</v>
      </c>
      <c r="G30" s="586">
        <v>0.2</v>
      </c>
      <c r="H30" s="183">
        <f>Главная!$T$26</f>
        <v>0.05</v>
      </c>
      <c r="I30" s="475">
        <v>163.73699999999999</v>
      </c>
      <c r="J30" s="44"/>
    </row>
    <row r="31" spans="1:14" s="379" customFormat="1" ht="12.75" customHeight="1" x14ac:dyDescent="0.2">
      <c r="A31" s="518"/>
      <c r="B31" s="473">
        <v>28427</v>
      </c>
      <c r="C31" s="595" t="s">
        <v>1301</v>
      </c>
      <c r="D31" s="584" t="s">
        <v>1299</v>
      </c>
      <c r="E31" s="584"/>
      <c r="F31" s="585">
        <v>0.995</v>
      </c>
      <c r="G31" s="586">
        <v>0.2</v>
      </c>
      <c r="H31" s="183">
        <f>Главная!$T$26</f>
        <v>0.05</v>
      </c>
      <c r="I31" s="475">
        <v>165.77099999999999</v>
      </c>
      <c r="J31" s="44"/>
    </row>
    <row r="32" spans="1:14" s="379" customFormat="1" ht="12.75" customHeight="1" x14ac:dyDescent="0.2">
      <c r="A32" s="518"/>
      <c r="B32" s="473">
        <v>28436</v>
      </c>
      <c r="C32" s="595" t="s">
        <v>1302</v>
      </c>
      <c r="D32" s="584" t="s">
        <v>1303</v>
      </c>
      <c r="E32" s="584"/>
      <c r="F32" s="596">
        <v>0.995</v>
      </c>
      <c r="G32" s="586">
        <v>0.2</v>
      </c>
      <c r="H32" s="183">
        <f>Главная!$T$26</f>
        <v>0.05</v>
      </c>
      <c r="I32" s="475">
        <v>165.77099999999999</v>
      </c>
      <c r="J32" s="44"/>
    </row>
    <row r="33" spans="1:14" s="379" customFormat="1" ht="12.75" customHeight="1" x14ac:dyDescent="0.2">
      <c r="A33" s="518"/>
      <c r="B33" s="473">
        <v>28461</v>
      </c>
      <c r="C33" s="595" t="s">
        <v>1304</v>
      </c>
      <c r="D33" s="584" t="s">
        <v>1303</v>
      </c>
      <c r="E33" s="584"/>
      <c r="F33" s="596"/>
      <c r="G33" s="586">
        <v>0.2</v>
      </c>
      <c r="H33" s="183">
        <f>Главная!$T$26</f>
        <v>0.05</v>
      </c>
      <c r="I33" s="475">
        <v>640</v>
      </c>
      <c r="J33" s="44"/>
    </row>
    <row r="34" spans="1:14" s="379" customFormat="1" ht="12.75" customHeight="1" x14ac:dyDescent="0.2">
      <c r="A34" s="518"/>
      <c r="B34" s="473">
        <v>28410</v>
      </c>
      <c r="C34" s="583" t="s">
        <v>1305</v>
      </c>
      <c r="D34" s="584" t="s">
        <v>1306</v>
      </c>
      <c r="E34" s="584"/>
      <c r="F34" s="585">
        <v>0.99</v>
      </c>
      <c r="G34" s="586">
        <v>0.2</v>
      </c>
      <c r="H34" s="183">
        <f>Главная!$T$26</f>
        <v>0.05</v>
      </c>
      <c r="I34" s="475">
        <v>652.91399999999999</v>
      </c>
      <c r="J34" s="44"/>
    </row>
    <row r="35" spans="1:14" s="379" customFormat="1" ht="12.75" customHeight="1" x14ac:dyDescent="0.2">
      <c r="A35" s="518"/>
      <c r="B35" s="473">
        <v>28439</v>
      </c>
      <c r="C35" s="583" t="s">
        <v>1307</v>
      </c>
      <c r="D35" s="584" t="s">
        <v>1306</v>
      </c>
      <c r="E35" s="584"/>
      <c r="F35" s="585">
        <v>0.995</v>
      </c>
      <c r="G35" s="586">
        <v>0.3</v>
      </c>
      <c r="H35" s="183">
        <f>Главная!$T$26</f>
        <v>0.05</v>
      </c>
      <c r="I35" s="475">
        <v>871.56899999999996</v>
      </c>
      <c r="J35" s="44"/>
    </row>
    <row r="36" spans="1:14" s="379" customFormat="1" ht="12.75" customHeight="1" x14ac:dyDescent="0.2">
      <c r="A36" s="518"/>
      <c r="B36" s="473">
        <v>28458</v>
      </c>
      <c r="C36" s="583" t="s">
        <v>1308</v>
      </c>
      <c r="D36" s="584" t="s">
        <v>1309</v>
      </c>
      <c r="E36" s="584"/>
      <c r="F36" s="585"/>
      <c r="G36" s="586">
        <v>0.2</v>
      </c>
      <c r="H36" s="183">
        <f>Главная!$T$26</f>
        <v>0.05</v>
      </c>
      <c r="I36" s="597">
        <v>1000</v>
      </c>
      <c r="J36" s="44"/>
    </row>
    <row r="37" spans="1:14" s="379" customFormat="1" ht="15" x14ac:dyDescent="0.25">
      <c r="A37" s="579" t="s">
        <v>1310</v>
      </c>
      <c r="B37" s="580"/>
      <c r="C37" s="580"/>
      <c r="D37" s="580"/>
      <c r="E37" s="580"/>
      <c r="F37" s="580"/>
      <c r="G37" s="580"/>
      <c r="H37" s="580"/>
      <c r="I37" s="580"/>
      <c r="J37" s="44"/>
    </row>
    <row r="38" spans="1:14" s="379" customFormat="1" ht="12.75" customHeight="1" x14ac:dyDescent="0.2">
      <c r="A38" s="517"/>
      <c r="B38" s="190">
        <v>23197</v>
      </c>
      <c r="C38" s="522" t="s">
        <v>1311</v>
      </c>
      <c r="D38" s="522"/>
      <c r="E38" s="522"/>
      <c r="F38" s="522"/>
      <c r="G38" s="581">
        <v>0.3</v>
      </c>
      <c r="H38" s="176">
        <f>Главная!$T$26</f>
        <v>0.05</v>
      </c>
      <c r="I38" s="598">
        <v>63.054000000000002</v>
      </c>
      <c r="J38" s="44"/>
    </row>
    <row r="39" spans="1:14" s="379" customFormat="1" ht="12.75" customHeight="1" x14ac:dyDescent="0.2">
      <c r="A39" s="518"/>
      <c r="B39" s="473">
        <v>23237</v>
      </c>
      <c r="C39" s="599" t="s">
        <v>1312</v>
      </c>
      <c r="D39" s="595"/>
      <c r="E39" s="595"/>
      <c r="F39" s="595"/>
      <c r="G39" s="586">
        <v>0.3</v>
      </c>
      <c r="H39" s="183">
        <f>Главная!$T$26</f>
        <v>0.05</v>
      </c>
      <c r="I39" s="597"/>
      <c r="J39" s="44"/>
    </row>
    <row r="40" spans="1:14" s="379" customFormat="1" ht="12.75" customHeight="1" x14ac:dyDescent="0.2">
      <c r="A40" s="518"/>
      <c r="B40" s="473">
        <v>23110</v>
      </c>
      <c r="C40" s="595" t="s">
        <v>1313</v>
      </c>
      <c r="D40" s="595"/>
      <c r="E40" s="595"/>
      <c r="F40" s="595"/>
      <c r="G40" s="586">
        <v>0.3</v>
      </c>
      <c r="H40" s="183">
        <f>Главная!$T$26</f>
        <v>0.05</v>
      </c>
      <c r="I40" s="597">
        <v>123.057</v>
      </c>
      <c r="J40" s="44"/>
    </row>
    <row r="41" spans="1:14" s="379" customFormat="1" ht="12.75" customHeight="1" x14ac:dyDescent="0.2">
      <c r="A41" s="518"/>
      <c r="B41" s="473">
        <v>23160</v>
      </c>
      <c r="C41" s="595" t="s">
        <v>1314</v>
      </c>
      <c r="D41" s="595"/>
      <c r="E41" s="595"/>
      <c r="F41" s="595"/>
      <c r="G41" s="586">
        <v>0.3</v>
      </c>
      <c r="H41" s="183">
        <f>Главная!$T$26</f>
        <v>0.05</v>
      </c>
      <c r="I41" s="597">
        <v>1275.318</v>
      </c>
      <c r="J41" s="44"/>
    </row>
    <row r="42" spans="1:14" x14ac:dyDescent="0.2">
      <c r="A42" s="518"/>
      <c r="B42" s="473">
        <v>23464</v>
      </c>
      <c r="C42" s="595" t="s">
        <v>1315</v>
      </c>
      <c r="D42" s="595"/>
      <c r="E42" s="595"/>
      <c r="F42" s="595"/>
      <c r="G42" s="586">
        <v>0.3</v>
      </c>
      <c r="H42" s="183">
        <f>Главная!$T$26</f>
        <v>0.05</v>
      </c>
      <c r="I42" s="600">
        <v>391.55</v>
      </c>
      <c r="K42" s="379"/>
      <c r="L42" s="379"/>
      <c r="M42" s="379"/>
      <c r="N42" s="379"/>
    </row>
    <row r="43" spans="1:14" s="379" customFormat="1" ht="12.75" customHeight="1" x14ac:dyDescent="0.2">
      <c r="A43" s="518"/>
      <c r="B43" s="473">
        <v>23465</v>
      </c>
      <c r="C43" s="595" t="s">
        <v>1316</v>
      </c>
      <c r="D43" s="595"/>
      <c r="E43" s="595"/>
      <c r="F43" s="595"/>
      <c r="G43" s="586">
        <v>0.3</v>
      </c>
      <c r="H43" s="183">
        <f>Главная!$T$26</f>
        <v>0.05</v>
      </c>
      <c r="I43" s="597">
        <v>794.48040000000003</v>
      </c>
      <c r="J43" s="44"/>
    </row>
    <row r="44" spans="1:14" s="379" customFormat="1" ht="12.75" customHeight="1" x14ac:dyDescent="0.2">
      <c r="A44" s="518"/>
      <c r="B44" s="473">
        <v>23476</v>
      </c>
      <c r="C44" s="595" t="s">
        <v>1317</v>
      </c>
      <c r="D44" s="595"/>
      <c r="E44" s="595"/>
      <c r="F44" s="595"/>
      <c r="G44" s="586">
        <v>0.3</v>
      </c>
      <c r="H44" s="183">
        <f>Главная!$T$26</f>
        <v>0.05</v>
      </c>
      <c r="I44" s="597">
        <v>743.42700000000002</v>
      </c>
      <c r="J44" s="44"/>
    </row>
    <row r="45" spans="1:14" s="379" customFormat="1" ht="12.75" customHeight="1" x14ac:dyDescent="0.2">
      <c r="A45" s="518"/>
      <c r="B45" s="477">
        <v>23517</v>
      </c>
      <c r="C45" s="595" t="s">
        <v>1318</v>
      </c>
      <c r="D45" s="595"/>
      <c r="E45" s="595"/>
      <c r="F45" s="595"/>
      <c r="G45" s="586">
        <v>0.25</v>
      </c>
      <c r="H45" s="183">
        <f>Главная!$T$26</f>
        <v>0.05</v>
      </c>
      <c r="I45" s="597">
        <v>668.71817999999996</v>
      </c>
      <c r="J45" s="44"/>
    </row>
    <row r="46" spans="1:14" s="379" customFormat="1" ht="12.75" customHeight="1" x14ac:dyDescent="0.2">
      <c r="A46" s="518"/>
      <c r="B46" s="473">
        <v>23395</v>
      </c>
      <c r="C46" s="595" t="s">
        <v>1319</v>
      </c>
      <c r="D46" s="595"/>
      <c r="E46" s="595"/>
      <c r="F46" s="595"/>
      <c r="G46" s="586">
        <v>0.3</v>
      </c>
      <c r="H46" s="183">
        <f>Главная!$T$26</f>
        <v>0.05</v>
      </c>
      <c r="I46" s="597">
        <v>1275.318</v>
      </c>
      <c r="J46" s="44"/>
    </row>
    <row r="47" spans="1:14" s="379" customFormat="1" ht="12.75" customHeight="1" x14ac:dyDescent="0.2">
      <c r="A47" s="518"/>
      <c r="B47" s="473">
        <v>23187</v>
      </c>
      <c r="C47" s="595" t="s">
        <v>1320</v>
      </c>
      <c r="D47" s="595"/>
      <c r="E47" s="595"/>
      <c r="F47" s="595"/>
      <c r="G47" s="586">
        <v>0.3</v>
      </c>
      <c r="H47" s="183">
        <f>Главная!$T$26</f>
        <v>0.05</v>
      </c>
      <c r="I47" s="597">
        <v>1197.009</v>
      </c>
      <c r="J47" s="44"/>
    </row>
    <row r="48" spans="1:14" s="379" customFormat="1" ht="12.75" customHeight="1" x14ac:dyDescent="0.2">
      <c r="A48" s="518"/>
      <c r="B48" s="473">
        <v>25610</v>
      </c>
      <c r="C48" s="595" t="s">
        <v>1321</v>
      </c>
      <c r="D48" s="595"/>
      <c r="E48" s="595"/>
      <c r="F48" s="595"/>
      <c r="G48" s="586">
        <v>0.3</v>
      </c>
      <c r="H48" s="183">
        <f>Главная!$T$26</f>
        <v>0.05</v>
      </c>
      <c r="I48" s="600">
        <v>4.8</v>
      </c>
      <c r="J48" s="44"/>
    </row>
    <row r="49" spans="1:10" s="379" customFormat="1" ht="12.75" customHeight="1" x14ac:dyDescent="0.2">
      <c r="A49" s="518"/>
      <c r="B49" s="473">
        <v>23373</v>
      </c>
      <c r="C49" s="595" t="s">
        <v>1322</v>
      </c>
      <c r="D49" s="595"/>
      <c r="E49" s="595"/>
      <c r="F49" s="595"/>
      <c r="G49" s="586">
        <v>0.3</v>
      </c>
      <c r="H49" s="183">
        <f>Главная!$T$26</f>
        <v>0.05</v>
      </c>
      <c r="I49" s="597">
        <v>1197.009</v>
      </c>
      <c r="J49" s="44"/>
    </row>
    <row r="50" spans="1:10" s="379" customFormat="1" ht="12.75" customHeight="1" x14ac:dyDescent="0.2">
      <c r="A50" s="518"/>
      <c r="B50" s="473">
        <v>35058</v>
      </c>
      <c r="C50" s="595" t="s">
        <v>1323</v>
      </c>
      <c r="D50" s="595"/>
      <c r="E50" s="595"/>
      <c r="F50" s="595"/>
      <c r="G50" s="586">
        <v>0.3</v>
      </c>
      <c r="H50" s="183">
        <f>Главная!$T$26</f>
        <v>0.05</v>
      </c>
      <c r="I50" s="597">
        <v>392.56200000000001</v>
      </c>
      <c r="J50" s="44"/>
    </row>
    <row r="51" spans="1:10" s="379" customFormat="1" ht="25.5" customHeight="1" x14ac:dyDescent="0.2">
      <c r="A51" s="517"/>
      <c r="B51" s="173">
        <v>23117</v>
      </c>
      <c r="C51" s="601" t="s">
        <v>1324</v>
      </c>
      <c r="D51" s="173" t="s">
        <v>1325</v>
      </c>
      <c r="E51" s="602" t="s">
        <v>1326</v>
      </c>
      <c r="F51" s="602"/>
      <c r="G51" s="581">
        <v>0.3</v>
      </c>
      <c r="H51" s="176">
        <f>Главная!$T$26</f>
        <v>0.05</v>
      </c>
      <c r="I51" s="598">
        <v>47.798999999999999</v>
      </c>
      <c r="J51" s="44"/>
    </row>
    <row r="52" spans="1:10" s="379" customFormat="1" ht="25.5" customHeight="1" x14ac:dyDescent="0.2">
      <c r="A52" s="517"/>
      <c r="B52" s="173">
        <v>23111</v>
      </c>
      <c r="C52" s="601" t="s">
        <v>1327</v>
      </c>
      <c r="D52" s="173" t="s">
        <v>1328</v>
      </c>
      <c r="E52" s="602" t="s">
        <v>1329</v>
      </c>
      <c r="F52" s="602"/>
      <c r="G52" s="581">
        <v>0.3</v>
      </c>
      <c r="H52" s="176">
        <f>Главная!$T$26</f>
        <v>0.05</v>
      </c>
      <c r="I52" s="598">
        <v>47.798999999999999</v>
      </c>
      <c r="J52" s="44"/>
    </row>
    <row r="53" spans="1:10" s="379" customFormat="1" ht="25.5" customHeight="1" x14ac:dyDescent="0.2">
      <c r="A53" s="517"/>
      <c r="B53" s="173">
        <v>23066</v>
      </c>
      <c r="C53" s="601" t="s">
        <v>1330</v>
      </c>
      <c r="D53" s="173" t="s">
        <v>1331</v>
      </c>
      <c r="E53" s="602" t="s">
        <v>1332</v>
      </c>
      <c r="F53" s="602"/>
      <c r="G53" s="581">
        <v>0.3</v>
      </c>
      <c r="H53" s="176">
        <f>Главная!$T$26</f>
        <v>0.05</v>
      </c>
      <c r="I53" s="598">
        <v>47.798999999999999</v>
      </c>
      <c r="J53" s="44"/>
    </row>
    <row r="54" spans="1:10" s="379" customFormat="1" ht="25.5" customHeight="1" x14ac:dyDescent="0.2">
      <c r="A54" s="517"/>
      <c r="B54" s="173">
        <v>23164</v>
      </c>
      <c r="C54" s="601" t="s">
        <v>1333</v>
      </c>
      <c r="D54" s="173" t="s">
        <v>1334</v>
      </c>
      <c r="E54" s="602" t="s">
        <v>1335</v>
      </c>
      <c r="F54" s="602"/>
      <c r="G54" s="581">
        <v>0.3</v>
      </c>
      <c r="H54" s="176">
        <f>Главная!$T$26</f>
        <v>0.05</v>
      </c>
      <c r="I54" s="598">
        <v>47.798999999999999</v>
      </c>
      <c r="J54" s="44"/>
    </row>
    <row r="55" spans="1:10" s="379" customFormat="1" ht="25.5" customHeight="1" x14ac:dyDescent="0.2">
      <c r="A55" s="517"/>
      <c r="B55" s="173">
        <v>23165</v>
      </c>
      <c r="C55" s="601" t="s">
        <v>1336</v>
      </c>
      <c r="D55" s="173" t="s">
        <v>1337</v>
      </c>
      <c r="E55" s="602" t="s">
        <v>1338</v>
      </c>
      <c r="F55" s="602"/>
      <c r="G55" s="581">
        <v>0.3</v>
      </c>
      <c r="H55" s="176">
        <f>Главная!$T$26</f>
        <v>0.05</v>
      </c>
      <c r="I55" s="598">
        <v>47.798999999999999</v>
      </c>
      <c r="J55" s="44"/>
    </row>
    <row r="56" spans="1:10" s="379" customFormat="1" ht="12.75" customHeight="1" x14ac:dyDescent="0.2">
      <c r="A56" s="517"/>
      <c r="B56" s="173">
        <v>23402</v>
      </c>
      <c r="C56" s="464" t="s">
        <v>1339</v>
      </c>
      <c r="D56" s="173" t="s">
        <v>1340</v>
      </c>
      <c r="E56" s="602" t="s">
        <v>1329</v>
      </c>
      <c r="F56" s="602"/>
      <c r="G56" s="581">
        <v>0.3</v>
      </c>
      <c r="H56" s="176">
        <f>Главная!$T$26</f>
        <v>0.05</v>
      </c>
      <c r="I56" s="598">
        <v>47.798999999999999</v>
      </c>
      <c r="J56" s="44"/>
    </row>
    <row r="57" spans="1:10" s="379" customFormat="1" ht="12.75" customHeight="1" x14ac:dyDescent="0.2">
      <c r="A57" s="517"/>
      <c r="B57" s="173">
        <v>23403</v>
      </c>
      <c r="C57" s="464" t="s">
        <v>1341</v>
      </c>
      <c r="D57" s="173" t="s">
        <v>1342</v>
      </c>
      <c r="E57" s="602" t="s">
        <v>1343</v>
      </c>
      <c r="F57" s="602"/>
      <c r="G57" s="581">
        <v>0.3</v>
      </c>
      <c r="H57" s="176">
        <f>Главная!$T$26</f>
        <v>0.05</v>
      </c>
      <c r="I57" s="598">
        <v>47.798999999999999</v>
      </c>
      <c r="J57" s="44"/>
    </row>
    <row r="58" spans="1:10" s="379" customFormat="1" ht="12.75" customHeight="1" x14ac:dyDescent="0.2">
      <c r="A58" s="517"/>
      <c r="B58" s="603">
        <v>23372</v>
      </c>
      <c r="C58" s="498" t="s">
        <v>1344</v>
      </c>
      <c r="D58" s="603" t="s">
        <v>1345</v>
      </c>
      <c r="E58" s="604" t="s">
        <v>1346</v>
      </c>
      <c r="F58" s="604"/>
      <c r="G58" s="605">
        <v>0.3</v>
      </c>
      <c r="H58" s="606">
        <f>Главная!$T$26</f>
        <v>0.05</v>
      </c>
      <c r="I58" s="607">
        <f>VLOOKUP(B58,[1]TDSheet!$B$10:$F$31,5,0)</f>
        <v>50</v>
      </c>
      <c r="J58" s="44"/>
    </row>
    <row r="59" spans="1:10" s="379" customFormat="1" ht="12.75" customHeight="1" x14ac:dyDescent="0.2">
      <c r="A59" s="517"/>
      <c r="B59" s="603">
        <v>23371</v>
      </c>
      <c r="C59" s="498" t="s">
        <v>1347</v>
      </c>
      <c r="D59" s="603" t="s">
        <v>1348</v>
      </c>
      <c r="E59" s="604" t="s">
        <v>1349</v>
      </c>
      <c r="F59" s="604"/>
      <c r="G59" s="605">
        <v>0.3</v>
      </c>
      <c r="H59" s="606">
        <f>Главная!$T$26</f>
        <v>0.05</v>
      </c>
      <c r="I59" s="607">
        <f>VLOOKUP(B59,[1]TDSheet!$B$10:$F$31,5,0)</f>
        <v>59</v>
      </c>
      <c r="J59" s="44"/>
    </row>
    <row r="60" spans="1:10" s="379" customFormat="1" ht="12.75" customHeight="1" x14ac:dyDescent="0.2">
      <c r="A60" s="517"/>
      <c r="B60" s="173">
        <v>23334</v>
      </c>
      <c r="C60" s="464" t="s">
        <v>1350</v>
      </c>
      <c r="D60" s="173" t="s">
        <v>1351</v>
      </c>
      <c r="E60" s="602" t="s">
        <v>1338</v>
      </c>
      <c r="F60" s="602"/>
      <c r="G60" s="581">
        <v>0.3</v>
      </c>
      <c r="H60" s="176">
        <f>Главная!$T$26</f>
        <v>0.05</v>
      </c>
      <c r="I60" s="598">
        <v>68.138999999999996</v>
      </c>
      <c r="J60" s="44"/>
    </row>
    <row r="61" spans="1:10" s="379" customFormat="1" ht="13.5" customHeight="1" x14ac:dyDescent="0.2">
      <c r="A61" s="517"/>
      <c r="B61" s="173">
        <v>23175</v>
      </c>
      <c r="C61" s="464" t="s">
        <v>1352</v>
      </c>
      <c r="D61" s="173" t="s">
        <v>1353</v>
      </c>
      <c r="E61" s="602" t="s">
        <v>1354</v>
      </c>
      <c r="F61" s="602"/>
      <c r="G61" s="581">
        <v>0.3</v>
      </c>
      <c r="H61" s="176">
        <f>Главная!$T$26</f>
        <v>0.05</v>
      </c>
      <c r="I61" s="598">
        <v>174.92400000000001</v>
      </c>
      <c r="J61" s="44"/>
    </row>
    <row r="62" spans="1:10" s="379" customFormat="1" ht="12.75" customHeight="1" x14ac:dyDescent="0.2">
      <c r="A62" s="517"/>
      <c r="B62" s="173">
        <v>23458</v>
      </c>
      <c r="C62" s="464" t="s">
        <v>1355</v>
      </c>
      <c r="D62" s="173" t="s">
        <v>1356</v>
      </c>
      <c r="E62" s="602" t="s">
        <v>1357</v>
      </c>
      <c r="F62" s="602"/>
      <c r="G62" s="581">
        <v>0.3</v>
      </c>
      <c r="H62" s="176">
        <f>Главная!$T$26</f>
        <v>0.05</v>
      </c>
      <c r="I62" s="598">
        <v>1482.7860000000001</v>
      </c>
      <c r="J62" s="44"/>
    </row>
    <row r="63" spans="1:10" s="379" customFormat="1" ht="12.75" customHeight="1" x14ac:dyDescent="0.2">
      <c r="A63" s="517"/>
      <c r="B63" s="603">
        <v>23170</v>
      </c>
      <c r="C63" s="608" t="s">
        <v>1358</v>
      </c>
      <c r="D63" s="603"/>
      <c r="E63" s="604"/>
      <c r="F63" s="604"/>
      <c r="G63" s="605"/>
      <c r="H63" s="606"/>
      <c r="I63" s="607">
        <f>VLOOKUP(B63,[1]TDSheet!$B$10:$F$31,5,0)</f>
        <v>18</v>
      </c>
      <c r="J63" s="44"/>
    </row>
    <row r="64" spans="1:10" s="379" customFormat="1" ht="12.75" customHeight="1" x14ac:dyDescent="0.2">
      <c r="A64" s="517"/>
      <c r="B64" s="603">
        <v>23171</v>
      </c>
      <c r="C64" s="608" t="s">
        <v>1359</v>
      </c>
      <c r="D64" s="603"/>
      <c r="E64" s="604"/>
      <c r="F64" s="604"/>
      <c r="G64" s="605"/>
      <c r="H64" s="606"/>
      <c r="I64" s="607">
        <f>VLOOKUP(B64,[1]TDSheet!$B$10:$F$31,5,0)</f>
        <v>18</v>
      </c>
      <c r="J64" s="44"/>
    </row>
    <row r="65" spans="1:10" s="379" customFormat="1" ht="12.75" customHeight="1" x14ac:dyDescent="0.2">
      <c r="A65" s="517"/>
      <c r="B65" s="603">
        <v>23172</v>
      </c>
      <c r="C65" s="608" t="s">
        <v>1360</v>
      </c>
      <c r="D65" s="603"/>
      <c r="E65" s="604"/>
      <c r="F65" s="604"/>
      <c r="G65" s="605"/>
      <c r="H65" s="606"/>
      <c r="I65" s="607">
        <f>VLOOKUP(B65,[1]TDSheet!$B$10:$F$31,5,0)</f>
        <v>27</v>
      </c>
      <c r="J65" s="44"/>
    </row>
    <row r="66" spans="1:10" s="379" customFormat="1" ht="12.75" customHeight="1" x14ac:dyDescent="0.2">
      <c r="A66" s="517"/>
      <c r="B66" s="603">
        <v>23173</v>
      </c>
      <c r="C66" s="608" t="s">
        <v>1361</v>
      </c>
      <c r="D66" s="603"/>
      <c r="E66" s="604"/>
      <c r="F66" s="604"/>
      <c r="G66" s="605"/>
      <c r="H66" s="606"/>
      <c r="I66" s="607">
        <f>VLOOKUP(B66,[1]TDSheet!$B$10:$F$31,5,0)</f>
        <v>29</v>
      </c>
      <c r="J66" s="44"/>
    </row>
    <row r="67" spans="1:10" s="379" customFormat="1" ht="12.75" customHeight="1" x14ac:dyDescent="0.2">
      <c r="A67" s="517"/>
      <c r="B67" s="603">
        <v>23174</v>
      </c>
      <c r="C67" s="608" t="s">
        <v>1362</v>
      </c>
      <c r="D67" s="603"/>
      <c r="E67" s="604"/>
      <c r="F67" s="604"/>
      <c r="G67" s="605"/>
      <c r="H67" s="606"/>
      <c r="I67" s="607">
        <f>VLOOKUP(B67,[1]TDSheet!$B$10:$F$31,5,0)</f>
        <v>29</v>
      </c>
      <c r="J67" s="44"/>
    </row>
    <row r="68" spans="1:10" s="379" customFormat="1" ht="12.75" customHeight="1" x14ac:dyDescent="0.2">
      <c r="A68" s="517"/>
      <c r="B68" s="603">
        <v>23335</v>
      </c>
      <c r="C68" s="608" t="s">
        <v>1363</v>
      </c>
      <c r="D68" s="603"/>
      <c r="E68" s="604"/>
      <c r="F68" s="604"/>
      <c r="G68" s="605"/>
      <c r="H68" s="606"/>
      <c r="I68" s="607">
        <f>VLOOKUP(B68,[1]TDSheet!$B$10:$F$31,5,0)</f>
        <v>70</v>
      </c>
      <c r="J68" s="44"/>
    </row>
    <row r="69" spans="1:10" s="379" customFormat="1" ht="12.75" customHeight="1" x14ac:dyDescent="0.2">
      <c r="A69" s="517"/>
      <c r="B69" s="603">
        <v>23336</v>
      </c>
      <c r="C69" s="608" t="s">
        <v>1364</v>
      </c>
      <c r="D69" s="603"/>
      <c r="E69" s="604"/>
      <c r="F69" s="604"/>
      <c r="G69" s="605"/>
      <c r="H69" s="606"/>
      <c r="I69" s="607">
        <f>VLOOKUP(B69,[1]TDSheet!$B$10:$F$31,5,0)</f>
        <v>70</v>
      </c>
      <c r="J69" s="44"/>
    </row>
    <row r="70" spans="1:10" s="379" customFormat="1" ht="12.75" customHeight="1" x14ac:dyDescent="0.2">
      <c r="A70" s="517"/>
      <c r="B70" s="603">
        <v>23656</v>
      </c>
      <c r="C70" s="608" t="s">
        <v>1365</v>
      </c>
      <c r="D70" s="603"/>
      <c r="E70" s="604"/>
      <c r="F70" s="604"/>
      <c r="G70" s="605"/>
      <c r="H70" s="606"/>
      <c r="I70" s="607">
        <f>VLOOKUP(B70,[1]TDSheet!$B$10:$F$31,5,0)</f>
        <v>19</v>
      </c>
      <c r="J70" s="44"/>
    </row>
    <row r="71" spans="1:10" s="379" customFormat="1" ht="12.75" customHeight="1" x14ac:dyDescent="0.2">
      <c r="A71" s="517"/>
      <c r="B71" s="603">
        <v>23752</v>
      </c>
      <c r="C71" s="608" t="s">
        <v>1366</v>
      </c>
      <c r="D71" s="603"/>
      <c r="E71" s="604"/>
      <c r="F71" s="604"/>
      <c r="G71" s="605"/>
      <c r="H71" s="606"/>
      <c r="I71" s="607">
        <f>VLOOKUP(B71,[1]TDSheet!$B$10:$F$31,5,0)</f>
        <v>19</v>
      </c>
      <c r="J71" s="44"/>
    </row>
    <row r="72" spans="1:10" s="379" customFormat="1" ht="12.75" customHeight="1" x14ac:dyDescent="0.2">
      <c r="A72" s="517"/>
      <c r="B72" s="603">
        <v>23753</v>
      </c>
      <c r="C72" s="608" t="s">
        <v>1367</v>
      </c>
      <c r="D72" s="603"/>
      <c r="E72" s="604"/>
      <c r="F72" s="604"/>
      <c r="G72" s="605"/>
      <c r="H72" s="606"/>
      <c r="I72" s="607">
        <f>VLOOKUP(B72,[1]TDSheet!$B$10:$F$31,5,0)</f>
        <v>19</v>
      </c>
      <c r="J72" s="44"/>
    </row>
    <row r="73" spans="1:10" s="379" customFormat="1" ht="12.75" customHeight="1" x14ac:dyDescent="0.2">
      <c r="A73" s="517"/>
      <c r="B73" s="603">
        <v>23756</v>
      </c>
      <c r="C73" s="608" t="s">
        <v>1368</v>
      </c>
      <c r="D73" s="603"/>
      <c r="E73" s="604"/>
      <c r="F73" s="604"/>
      <c r="G73" s="605"/>
      <c r="H73" s="606"/>
      <c r="I73" s="607">
        <f>VLOOKUP(B73,[1]TDSheet!$B$10:$F$31,5,0)</f>
        <v>19</v>
      </c>
      <c r="J73" s="44"/>
    </row>
    <row r="74" spans="1:10" s="379" customFormat="1" ht="12.75" customHeight="1" x14ac:dyDescent="0.2">
      <c r="A74" s="517"/>
      <c r="B74" s="603">
        <v>23766</v>
      </c>
      <c r="C74" s="608" t="s">
        <v>1369</v>
      </c>
      <c r="D74" s="603"/>
      <c r="E74" s="604"/>
      <c r="F74" s="604"/>
      <c r="G74" s="605"/>
      <c r="H74" s="606"/>
      <c r="I74" s="607">
        <f>VLOOKUP(B74,[1]TDSheet!$B$10:$F$31,5,0)</f>
        <v>43</v>
      </c>
      <c r="J74" s="44"/>
    </row>
    <row r="75" spans="1:10" s="379" customFormat="1" ht="12.75" customHeight="1" x14ac:dyDescent="0.2">
      <c r="A75" s="517"/>
      <c r="B75" s="603">
        <v>23767</v>
      </c>
      <c r="C75" s="608" t="s">
        <v>1370</v>
      </c>
      <c r="D75" s="603"/>
      <c r="E75" s="604"/>
      <c r="F75" s="604"/>
      <c r="G75" s="605"/>
      <c r="H75" s="606"/>
      <c r="I75" s="607">
        <f>VLOOKUP(B75,[1]TDSheet!$B$10:$F$31,5,0)</f>
        <v>123</v>
      </c>
      <c r="J75" s="44"/>
    </row>
    <row r="76" spans="1:10" s="379" customFormat="1" ht="12.75" customHeight="1" x14ac:dyDescent="0.2">
      <c r="A76" s="517"/>
      <c r="B76" s="173">
        <v>34336</v>
      </c>
      <c r="C76" s="609" t="s">
        <v>1371</v>
      </c>
      <c r="D76" s="609" t="s">
        <v>1372</v>
      </c>
      <c r="E76" s="609"/>
      <c r="F76" s="609"/>
      <c r="G76" s="581">
        <v>0.3</v>
      </c>
      <c r="H76" s="176">
        <f>Главная!$T$26</f>
        <v>0.05</v>
      </c>
      <c r="I76" s="598">
        <v>1167.5160000000001</v>
      </c>
      <c r="J76" s="44"/>
    </row>
    <row r="77" spans="1:10" s="379" customFormat="1" ht="12.75" customHeight="1" x14ac:dyDescent="0.2">
      <c r="A77" s="517"/>
      <c r="B77" s="173">
        <v>35050</v>
      </c>
      <c r="C77" s="609" t="s">
        <v>1373</v>
      </c>
      <c r="D77" s="609" t="s">
        <v>1374</v>
      </c>
      <c r="E77" s="609"/>
      <c r="F77" s="609"/>
      <c r="G77" s="581">
        <v>0.3</v>
      </c>
      <c r="H77" s="176">
        <f>Главная!$T$26</f>
        <v>0.05</v>
      </c>
      <c r="I77" s="598">
        <v>2937.096</v>
      </c>
      <c r="J77" s="44"/>
    </row>
    <row r="78" spans="1:10" s="379" customFormat="1" ht="12.75" customHeight="1" x14ac:dyDescent="0.2">
      <c r="A78" s="517"/>
      <c r="B78" s="173">
        <v>34337</v>
      </c>
      <c r="C78" s="609" t="s">
        <v>1375</v>
      </c>
      <c r="D78" s="609" t="s">
        <v>1376</v>
      </c>
      <c r="E78" s="609"/>
      <c r="F78" s="609"/>
      <c r="G78" s="581">
        <v>0.3</v>
      </c>
      <c r="H78" s="176">
        <f>Главная!$T$26</f>
        <v>0.05</v>
      </c>
      <c r="I78" s="598">
        <v>2997.0990000000002</v>
      </c>
      <c r="J78" s="44"/>
    </row>
    <row r="79" spans="1:10" s="379" customFormat="1" ht="12.75" customHeight="1" x14ac:dyDescent="0.2">
      <c r="A79" s="517"/>
      <c r="B79" s="173">
        <v>35021</v>
      </c>
      <c r="C79" s="609" t="s">
        <v>1377</v>
      </c>
      <c r="D79" s="609" t="s">
        <v>1378</v>
      </c>
      <c r="E79" s="609"/>
      <c r="F79" s="609"/>
      <c r="G79" s="581">
        <v>0.3</v>
      </c>
      <c r="H79" s="176">
        <f>Главная!$T$26</f>
        <v>0.05</v>
      </c>
      <c r="I79" s="598">
        <v>3643.9110000000001</v>
      </c>
      <c r="J79" s="44"/>
    </row>
    <row r="80" spans="1:10" s="379" customFormat="1" ht="12.75" customHeight="1" x14ac:dyDescent="0.2">
      <c r="A80" s="517"/>
      <c r="B80" s="173">
        <v>34338</v>
      </c>
      <c r="C80" s="609" t="s">
        <v>1379</v>
      </c>
      <c r="D80" s="609" t="s">
        <v>1380</v>
      </c>
      <c r="E80" s="609"/>
      <c r="F80" s="609"/>
      <c r="G80" s="581">
        <v>0.3</v>
      </c>
      <c r="H80" s="176">
        <f>Главная!$T$26</f>
        <v>0.05</v>
      </c>
      <c r="I80" s="598">
        <v>4934.4840000000004</v>
      </c>
      <c r="J80" s="44"/>
    </row>
    <row r="81" spans="1:10" s="379" customFormat="1" ht="12.75" customHeight="1" x14ac:dyDescent="0.2">
      <c r="A81" s="517"/>
      <c r="B81" s="190">
        <v>23236</v>
      </c>
      <c r="C81" s="522" t="s">
        <v>1381</v>
      </c>
      <c r="D81" s="522"/>
      <c r="E81" s="522"/>
      <c r="F81" s="522"/>
      <c r="G81" s="581">
        <v>0.3</v>
      </c>
      <c r="H81" s="176">
        <f>Главная!$T$26</f>
        <v>0.05</v>
      </c>
      <c r="I81" s="598">
        <v>10.17</v>
      </c>
      <c r="J81" s="44"/>
    </row>
    <row r="82" spans="1:10" s="379" customFormat="1" ht="12.75" customHeight="1" x14ac:dyDescent="0.2">
      <c r="A82" s="517"/>
      <c r="B82" s="190">
        <v>34365</v>
      </c>
      <c r="C82" s="522" t="s">
        <v>1382</v>
      </c>
      <c r="D82" s="522"/>
      <c r="E82" s="522"/>
      <c r="F82" s="522"/>
      <c r="G82" s="581">
        <v>0.3</v>
      </c>
      <c r="H82" s="176">
        <f>Главная!$T$26</f>
        <v>0.05</v>
      </c>
      <c r="I82" s="598">
        <v>12.204000000000001</v>
      </c>
      <c r="J82" s="44"/>
    </row>
    <row r="83" spans="1:10" ht="12.75" customHeight="1" x14ac:dyDescent="0.2">
      <c r="A83" s="59"/>
      <c r="B83" s="190">
        <v>34355</v>
      </c>
      <c r="C83" s="522" t="s">
        <v>1383</v>
      </c>
      <c r="D83" s="522"/>
      <c r="E83" s="522"/>
      <c r="F83" s="522"/>
      <c r="G83" s="581">
        <v>0.3</v>
      </c>
      <c r="H83" s="176">
        <f>Главная!$T$26</f>
        <v>0.05</v>
      </c>
      <c r="I83" s="598">
        <v>12.204000000000001</v>
      </c>
    </row>
    <row r="84" spans="1:10" s="575" customFormat="1" ht="15" x14ac:dyDescent="0.25">
      <c r="A84" s="579" t="s">
        <v>74</v>
      </c>
      <c r="B84" s="580"/>
      <c r="C84" s="580"/>
      <c r="D84" s="580"/>
      <c r="E84" s="580"/>
      <c r="F84" s="580"/>
      <c r="G84" s="580"/>
      <c r="H84" s="580"/>
      <c r="I84" s="610"/>
      <c r="J84" s="44"/>
    </row>
    <row r="85" spans="1:10" s="379" customFormat="1" ht="12.75" customHeight="1" x14ac:dyDescent="0.2">
      <c r="A85" s="518"/>
      <c r="B85" s="180">
        <v>35962</v>
      </c>
      <c r="C85" s="181" t="s">
        <v>1384</v>
      </c>
      <c r="D85" s="181" t="s">
        <v>1385</v>
      </c>
      <c r="E85" s="180" t="s">
        <v>1386</v>
      </c>
      <c r="F85" s="180" t="s">
        <v>1387</v>
      </c>
      <c r="G85" s="586">
        <v>0.3</v>
      </c>
      <c r="H85" s="183">
        <f>Главная!$T$26</f>
        <v>0.05</v>
      </c>
      <c r="I85" s="611">
        <v>833.94</v>
      </c>
      <c r="J85" s="44"/>
    </row>
    <row r="86" spans="1:10" s="379" customFormat="1" ht="12.75" customHeight="1" x14ac:dyDescent="0.2">
      <c r="A86" s="518"/>
      <c r="B86" s="180">
        <v>35731</v>
      </c>
      <c r="C86" s="181" t="s">
        <v>1388</v>
      </c>
      <c r="D86" s="181" t="s">
        <v>1389</v>
      </c>
      <c r="E86" s="589" t="s">
        <v>1390</v>
      </c>
      <c r="F86" s="180"/>
      <c r="G86" s="586">
        <v>0.3</v>
      </c>
      <c r="H86" s="183">
        <f>Главная!$T$26</f>
        <v>0.05</v>
      </c>
      <c r="I86" s="611">
        <v>2100</v>
      </c>
      <c r="J86" s="44"/>
    </row>
    <row r="87" spans="1:10" s="379" customFormat="1" ht="12.75" customHeight="1" x14ac:dyDescent="0.2">
      <c r="A87" s="518"/>
      <c r="B87" s="180">
        <v>35646</v>
      </c>
      <c r="C87" s="584" t="s">
        <v>1391</v>
      </c>
      <c r="D87" s="588" t="s">
        <v>1392</v>
      </c>
      <c r="E87" s="589" t="s">
        <v>1386</v>
      </c>
      <c r="F87" s="589" t="s">
        <v>1393</v>
      </c>
      <c r="G87" s="586">
        <v>0.3</v>
      </c>
      <c r="H87" s="183">
        <f>Главная!$T$26</f>
        <v>0.05</v>
      </c>
      <c r="I87" s="612">
        <v>882.75599999999997</v>
      </c>
      <c r="J87" s="44"/>
    </row>
    <row r="88" spans="1:10" s="379" customFormat="1" ht="12.75" customHeight="1" x14ac:dyDescent="0.2">
      <c r="A88" s="518"/>
      <c r="B88" s="180">
        <v>35647</v>
      </c>
      <c r="C88" s="584" t="s">
        <v>1394</v>
      </c>
      <c r="D88" s="588" t="s">
        <v>1395</v>
      </c>
      <c r="E88" s="589" t="s">
        <v>1396</v>
      </c>
      <c r="F88" s="589" t="s">
        <v>1397</v>
      </c>
      <c r="G88" s="586">
        <v>0.3</v>
      </c>
      <c r="H88" s="183">
        <f>Главная!$T$26</f>
        <v>0.05</v>
      </c>
      <c r="I88" s="612">
        <v>750.54600000000005</v>
      </c>
      <c r="J88" s="44"/>
    </row>
    <row r="89" spans="1:10" s="379" customFormat="1" ht="12.75" customHeight="1" x14ac:dyDescent="0.2">
      <c r="A89" s="518"/>
      <c r="B89" s="180">
        <v>35648</v>
      </c>
      <c r="C89" s="584" t="s">
        <v>1398</v>
      </c>
      <c r="D89" s="588" t="s">
        <v>1399</v>
      </c>
      <c r="E89" s="589" t="s">
        <v>1396</v>
      </c>
      <c r="F89" s="589" t="s">
        <v>1400</v>
      </c>
      <c r="G89" s="586">
        <v>0.3</v>
      </c>
      <c r="H89" s="183">
        <f>Главная!$T$26</f>
        <v>0.05</v>
      </c>
      <c r="I89" s="612">
        <v>894.96</v>
      </c>
      <c r="J89" s="44"/>
    </row>
    <row r="90" spans="1:10" s="379" customFormat="1" ht="12.75" customHeight="1" x14ac:dyDescent="0.2">
      <c r="A90" s="518"/>
      <c r="B90" s="180">
        <v>35649</v>
      </c>
      <c r="C90" s="584" t="s">
        <v>1401</v>
      </c>
      <c r="D90" s="588" t="s">
        <v>1402</v>
      </c>
      <c r="E90" s="589" t="s">
        <v>1403</v>
      </c>
      <c r="F90" s="613" t="s">
        <v>1404</v>
      </c>
      <c r="G90" s="586">
        <v>0.3</v>
      </c>
      <c r="H90" s="183">
        <f>Главная!$T$26</f>
        <v>0.05</v>
      </c>
      <c r="I90" s="612">
        <v>1141.0740000000001</v>
      </c>
      <c r="J90" s="44"/>
    </row>
    <row r="91" spans="1:10" s="379" customFormat="1" ht="12.75" customHeight="1" x14ac:dyDescent="0.2">
      <c r="A91" s="518"/>
      <c r="B91" s="180">
        <v>35650</v>
      </c>
      <c r="C91" s="584" t="s">
        <v>1405</v>
      </c>
      <c r="D91" s="588" t="s">
        <v>1406</v>
      </c>
      <c r="E91" s="589" t="s">
        <v>1407</v>
      </c>
      <c r="F91" s="589" t="s">
        <v>1408</v>
      </c>
      <c r="G91" s="586">
        <v>0.3</v>
      </c>
      <c r="H91" s="183">
        <f>Главная!$T$26</f>
        <v>0.05</v>
      </c>
      <c r="I91" s="612">
        <v>1183.788</v>
      </c>
      <c r="J91" s="44"/>
    </row>
    <row r="92" spans="1:10" s="379" customFormat="1" ht="12.75" customHeight="1" x14ac:dyDescent="0.2">
      <c r="A92" s="518"/>
      <c r="B92" s="180">
        <v>35651</v>
      </c>
      <c r="C92" s="584" t="s">
        <v>1409</v>
      </c>
      <c r="D92" s="588" t="s">
        <v>1410</v>
      </c>
      <c r="E92" s="589" t="s">
        <v>1411</v>
      </c>
      <c r="F92" s="589" t="s">
        <v>1412</v>
      </c>
      <c r="G92" s="586">
        <v>0.3</v>
      </c>
      <c r="H92" s="183">
        <f>Главная!$T$26</f>
        <v>0.05</v>
      </c>
      <c r="I92" s="612">
        <v>1487.8710000000001</v>
      </c>
      <c r="J92" s="44"/>
    </row>
    <row r="93" spans="1:10" s="379" customFormat="1" ht="12.75" customHeight="1" x14ac:dyDescent="0.2">
      <c r="A93" s="518"/>
      <c r="B93" s="180">
        <v>35652</v>
      </c>
      <c r="C93" s="584" t="s">
        <v>1413</v>
      </c>
      <c r="D93" s="588" t="s">
        <v>1414</v>
      </c>
      <c r="E93" s="589" t="s">
        <v>1415</v>
      </c>
      <c r="F93" s="589" t="s">
        <v>1416</v>
      </c>
      <c r="G93" s="586">
        <v>0.3</v>
      </c>
      <c r="H93" s="183">
        <f>Главная!$T$26</f>
        <v>0.05</v>
      </c>
      <c r="I93" s="612">
        <v>1718.73</v>
      </c>
      <c r="J93" s="44"/>
    </row>
    <row r="94" spans="1:10" s="379" customFormat="1" ht="12.75" customHeight="1" x14ac:dyDescent="0.2">
      <c r="A94" s="518"/>
      <c r="B94" s="180">
        <v>35653</v>
      </c>
      <c r="C94" s="584" t="s">
        <v>1417</v>
      </c>
      <c r="D94" s="588" t="s">
        <v>1418</v>
      </c>
      <c r="E94" s="589" t="s">
        <v>1390</v>
      </c>
      <c r="F94" s="589" t="s">
        <v>1419</v>
      </c>
      <c r="G94" s="586">
        <v>0.3</v>
      </c>
      <c r="H94" s="183">
        <f>Главная!$T$26</f>
        <v>0.05</v>
      </c>
      <c r="I94" s="612">
        <v>1805.175</v>
      </c>
      <c r="J94" s="44"/>
    </row>
    <row r="95" spans="1:10" s="379" customFormat="1" ht="12.75" customHeight="1" x14ac:dyDescent="0.2">
      <c r="A95" s="518"/>
      <c r="B95" s="180">
        <v>35654</v>
      </c>
      <c r="C95" s="584" t="s">
        <v>1420</v>
      </c>
      <c r="D95" s="588" t="s">
        <v>1421</v>
      </c>
      <c r="E95" s="589" t="s">
        <v>1390</v>
      </c>
      <c r="F95" s="589" t="s">
        <v>1422</v>
      </c>
      <c r="G95" s="586">
        <v>0.3</v>
      </c>
      <c r="H95" s="183">
        <f>Главная!$T$26</f>
        <v>0.05</v>
      </c>
      <c r="I95" s="612">
        <v>2166.21</v>
      </c>
      <c r="J95" s="44"/>
    </row>
    <row r="96" spans="1:10" s="379" customFormat="1" ht="12.75" customHeight="1" x14ac:dyDescent="0.2">
      <c r="A96" s="518"/>
      <c r="B96" s="180">
        <v>35655</v>
      </c>
      <c r="C96" s="584" t="s">
        <v>1423</v>
      </c>
      <c r="D96" s="614" t="s">
        <v>1424</v>
      </c>
      <c r="E96" s="615" t="s">
        <v>1425</v>
      </c>
      <c r="F96" s="475" t="s">
        <v>1426</v>
      </c>
      <c r="G96" s="586">
        <v>0.3</v>
      </c>
      <c r="H96" s="183">
        <f>Главная!$T$26</f>
        <v>0.05</v>
      </c>
      <c r="I96" s="612">
        <v>419.00400000000002</v>
      </c>
      <c r="J96" s="44"/>
    </row>
    <row r="97" spans="1:9" ht="12.75" customHeight="1" x14ac:dyDescent="0.2">
      <c r="A97" s="588"/>
      <c r="B97" s="180">
        <v>35656</v>
      </c>
      <c r="C97" s="584" t="s">
        <v>1427</v>
      </c>
      <c r="D97" s="614" t="s">
        <v>1424</v>
      </c>
      <c r="E97" s="615" t="s">
        <v>1396</v>
      </c>
      <c r="F97" s="475" t="s">
        <v>1428</v>
      </c>
      <c r="G97" s="586">
        <v>0.3</v>
      </c>
      <c r="H97" s="183">
        <f>Главная!$T$26</f>
        <v>0.05</v>
      </c>
      <c r="I97" s="612">
        <v>579.69000000000005</v>
      </c>
    </row>
    <row r="98" spans="1:9" ht="12.75" customHeight="1" x14ac:dyDescent="0.2">
      <c r="A98" s="588"/>
      <c r="B98" s="589">
        <v>35696</v>
      </c>
      <c r="C98" s="588" t="s">
        <v>1429</v>
      </c>
      <c r="D98" s="590" t="s">
        <v>1430</v>
      </c>
      <c r="E98" s="590"/>
      <c r="F98" s="590"/>
      <c r="G98" s="586">
        <v>0.3</v>
      </c>
      <c r="H98" s="183">
        <f>Главная!$T$26</f>
        <v>0.05</v>
      </c>
      <c r="I98" s="616">
        <v>151.53299999999999</v>
      </c>
    </row>
    <row r="99" spans="1:9" ht="12.75" customHeight="1" x14ac:dyDescent="0.2">
      <c r="A99" s="588"/>
      <c r="B99" s="589">
        <v>35697</v>
      </c>
      <c r="C99" s="588" t="s">
        <v>1431</v>
      </c>
      <c r="D99" s="590" t="s">
        <v>1432</v>
      </c>
      <c r="E99" s="590"/>
      <c r="F99" s="590"/>
      <c r="G99" s="586">
        <v>0.3</v>
      </c>
      <c r="H99" s="183">
        <f>Главная!$T$26</f>
        <v>0.05</v>
      </c>
      <c r="I99" s="616">
        <v>184.077</v>
      </c>
    </row>
  </sheetData>
  <autoFilter ref="A6:I99" xr:uid="{00000000-0009-0000-0000-00000C000000}"/>
  <hyperlinks>
    <hyperlink ref="C4" r:id="rId1" display="mailto:9221383421@mail.ru" xr:uid="{8EBFD8D8-D09A-461B-A183-E10C5DA23F9F}"/>
    <hyperlink ref="C5" r:id="rId2" display="https://автаномка96.рф/" xr:uid="{F9C42376-75BA-4A85-80B4-237857C5971E}"/>
  </hyperlinks>
  <pageMargins left="0.23611111111111099" right="0.23611111111111099" top="0.15763888888888899" bottom="0.196527777777778" header="0.51180555555555496" footer="0.51180555555555496"/>
  <pageSetup paperSize="9" firstPageNumber="0" fitToHeight="3" orientation="landscape" horizontalDpi="300" verticalDpi="300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AMG61"/>
  <sheetViews>
    <sheetView zoomScale="95" zoomScaleNormal="95" workbookViewId="0">
      <pane ySplit="6" topLeftCell="A7" activePane="bottomLeft" state="frozen"/>
      <selection pane="bottomLeft" activeCell="C3" sqref="C3:C5"/>
    </sheetView>
  </sheetViews>
  <sheetFormatPr defaultRowHeight="12.75" x14ac:dyDescent="0.2"/>
  <cols>
    <col min="1" max="2" width="10" style="70" customWidth="1"/>
    <col min="3" max="3" width="42.5703125" style="70" customWidth="1"/>
    <col min="4" max="4" width="38" style="70" customWidth="1"/>
    <col min="5" max="5" width="11" style="70" hidden="1" customWidth="1"/>
    <col min="6" max="6" width="10" style="70" hidden="1" customWidth="1"/>
    <col min="7" max="7" width="12.5703125" style="69" customWidth="1"/>
    <col min="8" max="8" width="11.5703125" style="70"/>
    <col min="9" max="9" width="32" style="70" customWidth="1"/>
    <col min="10" max="1021" width="9.140625" style="70" customWidth="1"/>
  </cols>
  <sheetData>
    <row r="1" spans="1:8" s="47" customFormat="1" ht="12.75" customHeight="1" x14ac:dyDescent="0.2">
      <c r="A1" s="45"/>
      <c r="B1" s="46"/>
      <c r="G1" s="780"/>
    </row>
    <row r="2" spans="1:8" s="47" customFormat="1" ht="18.75" customHeight="1" x14ac:dyDescent="0.3">
      <c r="A2" s="45"/>
      <c r="B2" s="46"/>
      <c r="C2" s="166"/>
      <c r="G2" s="780"/>
    </row>
    <row r="3" spans="1:8" s="47" customFormat="1" ht="15.75" customHeight="1" x14ac:dyDescent="0.2">
      <c r="A3" s="45"/>
      <c r="B3" s="46"/>
      <c r="C3" s="797">
        <v>79193850543</v>
      </c>
      <c r="G3" s="780"/>
    </row>
    <row r="4" spans="1:8" s="47" customFormat="1" ht="15" customHeight="1" x14ac:dyDescent="0.2">
      <c r="A4" s="45"/>
      <c r="B4" s="46"/>
      <c r="C4" s="798" t="s">
        <v>1884</v>
      </c>
      <c r="G4" s="780"/>
    </row>
    <row r="5" spans="1:8" s="47" customFormat="1" ht="15.75" customHeight="1" x14ac:dyDescent="0.2">
      <c r="A5" s="45"/>
      <c r="B5" s="46"/>
      <c r="C5" s="798" t="s">
        <v>1883</v>
      </c>
      <c r="G5" s="780"/>
    </row>
    <row r="6" spans="1:8" s="47" customFormat="1" ht="36" customHeight="1" x14ac:dyDescent="0.2">
      <c r="A6" s="71" t="s">
        <v>87</v>
      </c>
      <c r="B6" s="71" t="s">
        <v>88</v>
      </c>
      <c r="C6" s="71" t="s">
        <v>89</v>
      </c>
      <c r="D6" s="71" t="s">
        <v>409</v>
      </c>
      <c r="E6" s="72" t="s">
        <v>90</v>
      </c>
      <c r="F6" s="72" t="s">
        <v>90</v>
      </c>
      <c r="G6" s="169" t="s">
        <v>91</v>
      </c>
      <c r="H6" s="617"/>
    </row>
    <row r="7" spans="1:8" s="618" customFormat="1" ht="18" x14ac:dyDescent="0.2">
      <c r="A7" s="273" t="s">
        <v>52</v>
      </c>
      <c r="B7" s="578"/>
      <c r="C7" s="578"/>
      <c r="D7" s="578"/>
      <c r="E7" s="578"/>
      <c r="F7" s="578"/>
      <c r="G7" s="578"/>
      <c r="H7" s="379"/>
    </row>
    <row r="8" spans="1:8" s="379" customFormat="1" x14ac:dyDescent="0.2">
      <c r="A8" s="486"/>
      <c r="B8" s="486">
        <v>34100</v>
      </c>
      <c r="C8" s="619" t="s">
        <v>1433</v>
      </c>
      <c r="D8" s="432" t="s">
        <v>1434</v>
      </c>
      <c r="E8" s="620">
        <v>0.4</v>
      </c>
      <c r="F8" s="621">
        <f>Главная!$T$26</f>
        <v>0.05</v>
      </c>
      <c r="G8" s="328">
        <v>132.21</v>
      </c>
      <c r="H8" s="45"/>
    </row>
    <row r="9" spans="1:8" s="379" customFormat="1" x14ac:dyDescent="0.2">
      <c r="A9" s="190"/>
      <c r="B9" s="190">
        <v>34101</v>
      </c>
      <c r="C9" s="622" t="s">
        <v>1435</v>
      </c>
      <c r="D9" s="188" t="s">
        <v>1434</v>
      </c>
      <c r="E9" s="558">
        <v>0.4</v>
      </c>
      <c r="F9" s="582">
        <f>Главная!$T$26</f>
        <v>0.05</v>
      </c>
      <c r="G9" s="178">
        <v>136.27799999999999</v>
      </c>
    </row>
    <row r="10" spans="1:8" s="379" customFormat="1" x14ac:dyDescent="0.2">
      <c r="A10" s="190"/>
      <c r="B10" s="473">
        <v>34103</v>
      </c>
      <c r="C10" s="623" t="s">
        <v>1436</v>
      </c>
      <c r="D10" s="545" t="s">
        <v>1434</v>
      </c>
      <c r="E10" s="547">
        <v>0.4</v>
      </c>
      <c r="F10" s="587">
        <f>Главная!$T$26</f>
        <v>0.05</v>
      </c>
      <c r="G10" s="185">
        <v>620.37</v>
      </c>
    </row>
    <row r="11" spans="1:8" s="379" customFormat="1" x14ac:dyDescent="0.2">
      <c r="A11" s="190"/>
      <c r="B11" s="473">
        <v>34137</v>
      </c>
      <c r="C11" s="623" t="s">
        <v>1437</v>
      </c>
      <c r="D11" s="545" t="s">
        <v>1438</v>
      </c>
      <c r="E11" s="547">
        <v>0.35</v>
      </c>
      <c r="F11" s="587">
        <f>Главная!$T$26</f>
        <v>0.05</v>
      </c>
      <c r="G11" s="185">
        <v>60.206400000000002</v>
      </c>
    </row>
    <row r="12" spans="1:8" s="379" customFormat="1" x14ac:dyDescent="0.2">
      <c r="A12" s="190"/>
      <c r="B12" s="473">
        <v>44609</v>
      </c>
      <c r="C12" s="623" t="s">
        <v>1439</v>
      </c>
      <c r="D12" s="545" t="s">
        <v>1438</v>
      </c>
      <c r="E12" s="547">
        <v>0.35</v>
      </c>
      <c r="F12" s="587">
        <f>Главная!$T$26</f>
        <v>0.05</v>
      </c>
      <c r="G12" s="185">
        <v>53.392499999999998</v>
      </c>
    </row>
    <row r="13" spans="1:8" s="379" customFormat="1" x14ac:dyDescent="0.2">
      <c r="A13" s="190"/>
      <c r="B13" s="473">
        <v>35344</v>
      </c>
      <c r="C13" s="623" t="s">
        <v>1440</v>
      </c>
      <c r="D13" s="545" t="s">
        <v>1438</v>
      </c>
      <c r="E13" s="547">
        <v>0.35</v>
      </c>
      <c r="F13" s="587">
        <f>Главная!$T$26</f>
        <v>0.05</v>
      </c>
      <c r="G13" s="185">
        <v>65.250720000000001</v>
      </c>
    </row>
    <row r="14" spans="1:8" s="379" customFormat="1" x14ac:dyDescent="0.2">
      <c r="A14" s="190"/>
      <c r="B14" s="473">
        <v>44608</v>
      </c>
      <c r="C14" s="623" t="s">
        <v>1441</v>
      </c>
      <c r="D14" s="545" t="s">
        <v>1438</v>
      </c>
      <c r="E14" s="547">
        <v>0.35</v>
      </c>
      <c r="F14" s="587">
        <f>Главная!$T$26</f>
        <v>0.05</v>
      </c>
      <c r="G14" s="185">
        <v>63.460799999999999</v>
      </c>
    </row>
    <row r="15" spans="1:8" s="379" customFormat="1" x14ac:dyDescent="0.2">
      <c r="A15" s="190"/>
      <c r="B15" s="473">
        <v>34127</v>
      </c>
      <c r="C15" s="623" t="s">
        <v>1442</v>
      </c>
      <c r="D15" s="545" t="s">
        <v>1438</v>
      </c>
      <c r="E15" s="547">
        <v>0.35</v>
      </c>
      <c r="F15" s="587">
        <f>Главная!$T$26</f>
        <v>0.05</v>
      </c>
      <c r="G15" s="185">
        <v>60.206400000000002</v>
      </c>
    </row>
    <row r="16" spans="1:8" s="379" customFormat="1" x14ac:dyDescent="0.2">
      <c r="A16" s="190"/>
      <c r="B16" s="473">
        <v>34128</v>
      </c>
      <c r="C16" s="623" t="s">
        <v>1443</v>
      </c>
      <c r="D16" s="545" t="s">
        <v>1438</v>
      </c>
      <c r="E16" s="547">
        <v>0.35</v>
      </c>
      <c r="F16" s="587">
        <f>Главная!$T$26</f>
        <v>0.05</v>
      </c>
      <c r="G16" s="185">
        <v>61.833599999999997</v>
      </c>
    </row>
    <row r="17" spans="1:8" s="379" customFormat="1" x14ac:dyDescent="0.2">
      <c r="A17" s="190"/>
      <c r="B17" s="473">
        <v>34131</v>
      </c>
      <c r="C17" s="623" t="s">
        <v>1444</v>
      </c>
      <c r="D17" s="545" t="s">
        <v>1438</v>
      </c>
      <c r="E17" s="547">
        <v>0.35</v>
      </c>
      <c r="F17" s="587">
        <f>Главная!$T$26</f>
        <v>0.05</v>
      </c>
      <c r="G17" s="185">
        <v>96.004800000000003</v>
      </c>
    </row>
    <row r="18" spans="1:8" s="379" customFormat="1" x14ac:dyDescent="0.2">
      <c r="A18" s="190"/>
      <c r="B18" s="190">
        <v>34132</v>
      </c>
      <c r="C18" s="622" t="s">
        <v>1445</v>
      </c>
      <c r="D18" s="188" t="s">
        <v>1438</v>
      </c>
      <c r="E18" s="558">
        <v>0.35</v>
      </c>
      <c r="F18" s="582">
        <f>Главная!$T$26</f>
        <v>0.05</v>
      </c>
      <c r="G18" s="178">
        <v>122.04</v>
      </c>
    </row>
    <row r="19" spans="1:8" s="379" customFormat="1" x14ac:dyDescent="0.2">
      <c r="A19" s="190"/>
      <c r="B19" s="190">
        <v>34133</v>
      </c>
      <c r="C19" s="622" t="s">
        <v>1446</v>
      </c>
      <c r="D19" s="188" t="s">
        <v>1438</v>
      </c>
      <c r="E19" s="558">
        <v>0.35</v>
      </c>
      <c r="F19" s="582">
        <f>Главная!$T$26</f>
        <v>0.05</v>
      </c>
      <c r="G19" s="178">
        <v>268.488</v>
      </c>
    </row>
    <row r="20" spans="1:8" s="379" customFormat="1" x14ac:dyDescent="0.2">
      <c r="A20" s="190"/>
      <c r="B20" s="190">
        <v>34134</v>
      </c>
      <c r="C20" s="622" t="s">
        <v>1447</v>
      </c>
      <c r="D20" s="188" t="s">
        <v>1438</v>
      </c>
      <c r="E20" s="558">
        <v>0.35</v>
      </c>
      <c r="F20" s="582">
        <f>Главная!$T$26</f>
        <v>0.05</v>
      </c>
      <c r="G20" s="178">
        <v>301.03199999999998</v>
      </c>
    </row>
    <row r="21" spans="1:8" s="379" customFormat="1" x14ac:dyDescent="0.2">
      <c r="A21" s="190"/>
      <c r="B21" s="190">
        <v>34135</v>
      </c>
      <c r="C21" s="622" t="s">
        <v>1448</v>
      </c>
      <c r="D21" s="188" t="s">
        <v>1438</v>
      </c>
      <c r="E21" s="558">
        <v>0.35</v>
      </c>
      <c r="F21" s="582">
        <f>Главная!$T$26</f>
        <v>0.05</v>
      </c>
      <c r="G21" s="178">
        <v>414.93599999999998</v>
      </c>
    </row>
    <row r="22" spans="1:8" s="379" customFormat="1" x14ac:dyDescent="0.2">
      <c r="A22" s="190"/>
      <c r="B22" s="190">
        <v>34136</v>
      </c>
      <c r="C22" s="622" t="s">
        <v>1449</v>
      </c>
      <c r="D22" s="188" t="s">
        <v>1438</v>
      </c>
      <c r="E22" s="558">
        <v>0.35</v>
      </c>
      <c r="F22" s="582">
        <f>Главная!$T$26</f>
        <v>0.05</v>
      </c>
      <c r="G22" s="178">
        <v>502.8048</v>
      </c>
    </row>
    <row r="23" spans="1:8" s="379" customFormat="1" x14ac:dyDescent="0.2">
      <c r="A23" s="190"/>
      <c r="B23" s="190">
        <v>34105</v>
      </c>
      <c r="C23" s="622" t="s">
        <v>1450</v>
      </c>
      <c r="D23" s="188" t="s">
        <v>1434</v>
      </c>
      <c r="E23" s="558">
        <v>0.4</v>
      </c>
      <c r="F23" s="582">
        <f>Главная!$T$26</f>
        <v>0.05</v>
      </c>
      <c r="G23" s="178">
        <v>106.785</v>
      </c>
      <c r="H23" s="45"/>
    </row>
    <row r="24" spans="1:8" s="379" customFormat="1" ht="12.75" customHeight="1" x14ac:dyDescent="0.2">
      <c r="A24" s="190"/>
      <c r="B24" s="190">
        <v>34113</v>
      </c>
      <c r="C24" s="622" t="s">
        <v>1451</v>
      </c>
      <c r="D24" s="188" t="s">
        <v>1452</v>
      </c>
      <c r="E24" s="558">
        <v>0.4</v>
      </c>
      <c r="F24" s="582">
        <f>Главная!$T$26</f>
        <v>0.05</v>
      </c>
      <c r="G24" s="178">
        <v>16.271999999999998</v>
      </c>
      <c r="H24" s="45"/>
    </row>
    <row r="25" spans="1:8" s="379" customFormat="1" ht="13.5" customHeight="1" x14ac:dyDescent="0.2">
      <c r="A25" s="190"/>
      <c r="B25" s="190">
        <v>34114</v>
      </c>
      <c r="C25" s="622" t="s">
        <v>1453</v>
      </c>
      <c r="D25" s="188" t="s">
        <v>1454</v>
      </c>
      <c r="E25" s="558">
        <v>0.4</v>
      </c>
      <c r="F25" s="582">
        <f>Главная!$T$26</f>
        <v>0.05</v>
      </c>
      <c r="G25" s="178">
        <v>16.271999999999998</v>
      </c>
      <c r="H25" s="45"/>
    </row>
    <row r="26" spans="1:8" s="379" customFormat="1" ht="13.5" customHeight="1" x14ac:dyDescent="0.2">
      <c r="A26" s="190"/>
      <c r="B26" s="190">
        <v>34138</v>
      </c>
      <c r="C26" s="624" t="s">
        <v>1455</v>
      </c>
      <c r="D26" s="188" t="s">
        <v>1438</v>
      </c>
      <c r="E26" s="558">
        <v>0.4</v>
      </c>
      <c r="F26" s="582">
        <f>Главная!$T$26</f>
        <v>0.05</v>
      </c>
      <c r="G26" s="178">
        <v>20.34</v>
      </c>
      <c r="H26" s="45"/>
    </row>
    <row r="27" spans="1:8" s="379" customFormat="1" ht="13.5" customHeight="1" x14ac:dyDescent="0.2">
      <c r="A27" s="190"/>
      <c r="B27" s="190">
        <v>34139</v>
      </c>
      <c r="C27" s="624" t="s">
        <v>1456</v>
      </c>
      <c r="D27" s="188" t="s">
        <v>1438</v>
      </c>
      <c r="E27" s="558">
        <v>0.4</v>
      </c>
      <c r="F27" s="582">
        <f>Главная!$T$26</f>
        <v>0.05</v>
      </c>
      <c r="G27" s="178">
        <v>24.408000000000001</v>
      </c>
      <c r="H27" s="45"/>
    </row>
    <row r="28" spans="1:8" s="379" customFormat="1" ht="13.5" customHeight="1" x14ac:dyDescent="0.2">
      <c r="A28" s="190"/>
      <c r="B28" s="190">
        <v>34140</v>
      </c>
      <c r="C28" s="624" t="s">
        <v>1457</v>
      </c>
      <c r="D28" s="188" t="s">
        <v>1438</v>
      </c>
      <c r="E28" s="558">
        <v>0.4</v>
      </c>
      <c r="F28" s="582">
        <f>Главная!$T$26</f>
        <v>0.05</v>
      </c>
      <c r="G28" s="178">
        <v>24.408000000000001</v>
      </c>
      <c r="H28" s="45"/>
    </row>
    <row r="29" spans="1:8" s="379" customFormat="1" ht="13.5" customHeight="1" x14ac:dyDescent="0.2">
      <c r="A29" s="190"/>
      <c r="B29" s="190">
        <v>34141</v>
      </c>
      <c r="C29" s="624" t="s">
        <v>1458</v>
      </c>
      <c r="D29" s="188" t="s">
        <v>1438</v>
      </c>
      <c r="E29" s="558">
        <v>0.4</v>
      </c>
      <c r="F29" s="582">
        <f>Главная!$T$26</f>
        <v>0.05</v>
      </c>
      <c r="G29" s="178">
        <v>24.408000000000001</v>
      </c>
      <c r="H29" s="45"/>
    </row>
    <row r="30" spans="1:8" s="379" customFormat="1" ht="13.5" customHeight="1" x14ac:dyDescent="0.2">
      <c r="A30" s="190"/>
      <c r="B30" s="190">
        <v>34142</v>
      </c>
      <c r="C30" s="624" t="s">
        <v>1459</v>
      </c>
      <c r="D30" s="188" t="s">
        <v>1438</v>
      </c>
      <c r="E30" s="558">
        <v>0.4</v>
      </c>
      <c r="F30" s="582">
        <f>Главная!$T$26</f>
        <v>0.05</v>
      </c>
      <c r="G30" s="178">
        <v>24.408000000000001</v>
      </c>
      <c r="H30" s="45"/>
    </row>
    <row r="31" spans="1:8" s="45" customFormat="1" ht="24.95" customHeight="1" x14ac:dyDescent="0.2">
      <c r="A31" s="388"/>
      <c r="B31" s="388">
        <v>34143</v>
      </c>
      <c r="C31" s="310" t="s">
        <v>1460</v>
      </c>
      <c r="D31" s="351" t="s">
        <v>1438</v>
      </c>
      <c r="E31" s="558">
        <v>0.4</v>
      </c>
      <c r="F31" s="582">
        <f>Главная!$T$26</f>
        <v>0.05</v>
      </c>
      <c r="G31" s="178">
        <v>120.006</v>
      </c>
    </row>
    <row r="32" spans="1:8" s="45" customFormat="1" ht="24.95" customHeight="1" x14ac:dyDescent="0.2">
      <c r="A32" s="95" t="s">
        <v>58</v>
      </c>
      <c r="B32" s="625"/>
      <c r="C32" s="389"/>
      <c r="D32" s="389"/>
      <c r="E32" s="389"/>
      <c r="F32" s="389"/>
      <c r="G32" s="389"/>
    </row>
    <row r="33" spans="1:11" s="45" customFormat="1" x14ac:dyDescent="0.2">
      <c r="A33" s="190"/>
      <c r="B33" s="190">
        <v>34309</v>
      </c>
      <c r="C33" s="384" t="s">
        <v>1461</v>
      </c>
      <c r="D33" s="626" t="s">
        <v>1462</v>
      </c>
      <c r="E33" s="386">
        <v>0.3</v>
      </c>
      <c r="F33" s="582">
        <f>Главная!$T$26</f>
        <v>0.05</v>
      </c>
      <c r="G33" s="163"/>
    </row>
    <row r="34" spans="1:11" s="45" customFormat="1" x14ac:dyDescent="0.2">
      <c r="A34" s="190"/>
      <c r="B34" s="190">
        <v>36297</v>
      </c>
      <c r="C34" s="627" t="s">
        <v>1463</v>
      </c>
      <c r="D34" s="522" t="s">
        <v>1462</v>
      </c>
      <c r="E34" s="386">
        <v>0.3</v>
      </c>
      <c r="F34" s="582">
        <f>Главная!$T$26</f>
        <v>0.05</v>
      </c>
      <c r="G34" s="133"/>
    </row>
    <row r="35" spans="1:11" s="45" customFormat="1" x14ac:dyDescent="0.2">
      <c r="A35" s="189"/>
      <c r="B35" s="189">
        <v>46283</v>
      </c>
      <c r="C35" s="628" t="s">
        <v>1464</v>
      </c>
      <c r="D35" s="522" t="s">
        <v>1462</v>
      </c>
      <c r="E35" s="386">
        <v>0.3</v>
      </c>
      <c r="F35" s="582">
        <f>Главная!$T$26</f>
        <v>0.05</v>
      </c>
      <c r="G35" s="133"/>
    </row>
    <row r="36" spans="1:11" s="45" customFormat="1" ht="24.95" customHeight="1" x14ac:dyDescent="0.2">
      <c r="A36" s="388"/>
      <c r="B36" s="388">
        <v>35852</v>
      </c>
      <c r="C36" s="629" t="s">
        <v>1465</v>
      </c>
      <c r="D36" s="418" t="s">
        <v>1466</v>
      </c>
      <c r="E36" s="386">
        <v>0.3</v>
      </c>
      <c r="F36" s="582">
        <f>Главная!$T$26</f>
        <v>0.05</v>
      </c>
      <c r="G36" s="133"/>
    </row>
    <row r="37" spans="1:11" s="45" customFormat="1" ht="24.95" customHeight="1" x14ac:dyDescent="0.2">
      <c r="A37" s="190"/>
      <c r="B37" s="190">
        <v>35853</v>
      </c>
      <c r="C37" s="629" t="s">
        <v>1467</v>
      </c>
      <c r="D37" s="418" t="s">
        <v>1468</v>
      </c>
      <c r="E37" s="386">
        <v>0.3</v>
      </c>
      <c r="F37" s="582">
        <f>Главная!$T$26</f>
        <v>0.05</v>
      </c>
      <c r="G37" s="133"/>
    </row>
    <row r="38" spans="1:11" s="45" customFormat="1" ht="24.95" customHeight="1" x14ac:dyDescent="0.2">
      <c r="A38" s="489"/>
      <c r="B38" s="489">
        <v>35829</v>
      </c>
      <c r="C38" s="630" t="s">
        <v>1469</v>
      </c>
      <c r="D38" s="631" t="s">
        <v>1470</v>
      </c>
      <c r="E38" s="396">
        <v>0.3</v>
      </c>
      <c r="F38" s="632">
        <f>Главная!$T$26</f>
        <v>0.05</v>
      </c>
      <c r="G38" s="133"/>
    </row>
    <row r="39" spans="1:11" s="618" customFormat="1" ht="30" customHeight="1" x14ac:dyDescent="0.2">
      <c r="A39" s="273" t="s">
        <v>1471</v>
      </c>
      <c r="B39" s="578"/>
      <c r="C39" s="633"/>
      <c r="D39" s="578"/>
      <c r="E39" s="578"/>
      <c r="F39" s="578"/>
      <c r="G39" s="578"/>
      <c r="I39" s="45"/>
      <c r="J39" s="45"/>
      <c r="K39" s="45"/>
    </row>
    <row r="40" spans="1:11" x14ac:dyDescent="0.2">
      <c r="A40" s="486"/>
      <c r="B40" s="486">
        <v>35803</v>
      </c>
      <c r="C40" s="619" t="s">
        <v>1472</v>
      </c>
      <c r="D40" s="190" t="s">
        <v>1473</v>
      </c>
      <c r="E40" s="634">
        <v>0.15</v>
      </c>
      <c r="F40" s="582">
        <f>Главная!$T$26</f>
        <v>0.05</v>
      </c>
      <c r="G40" s="635"/>
      <c r="H40" s="45" t="s">
        <v>175</v>
      </c>
      <c r="I40" s="45"/>
      <c r="J40" s="45"/>
      <c r="K40" s="45"/>
    </row>
    <row r="41" spans="1:11" x14ac:dyDescent="0.2">
      <c r="A41" s="190"/>
      <c r="B41" s="190">
        <v>35415</v>
      </c>
      <c r="C41" s="622" t="s">
        <v>1474</v>
      </c>
      <c r="D41" s="190" t="s">
        <v>1475</v>
      </c>
      <c r="E41" s="634">
        <v>0.15</v>
      </c>
      <c r="F41" s="582">
        <f>Главная!$T$26</f>
        <v>0.05</v>
      </c>
      <c r="G41" s="635"/>
      <c r="H41" s="45" t="s">
        <v>175</v>
      </c>
      <c r="I41" s="45"/>
      <c r="J41" s="45"/>
      <c r="K41" s="45"/>
    </row>
    <row r="42" spans="1:11" x14ac:dyDescent="0.2">
      <c r="A42" s="190"/>
      <c r="B42" s="190">
        <v>35815</v>
      </c>
      <c r="C42" s="622" t="s">
        <v>1476</v>
      </c>
      <c r="D42" s="190" t="s">
        <v>1477</v>
      </c>
      <c r="E42" s="634">
        <v>0.15</v>
      </c>
      <c r="F42" s="582">
        <f>Главная!$T$26</f>
        <v>0.05</v>
      </c>
      <c r="G42" s="635"/>
      <c r="H42" s="45" t="s">
        <v>175</v>
      </c>
      <c r="I42" s="45"/>
      <c r="J42" s="45"/>
      <c r="K42" s="45"/>
    </row>
    <row r="43" spans="1:11" x14ac:dyDescent="0.2">
      <c r="A43" s="190"/>
      <c r="B43" s="190">
        <v>35810</v>
      </c>
      <c r="C43" s="622" t="s">
        <v>1478</v>
      </c>
      <c r="D43" s="190" t="s">
        <v>1479</v>
      </c>
      <c r="E43" s="634">
        <v>0.15</v>
      </c>
      <c r="F43" s="582">
        <f>Главная!$T$26</f>
        <v>0.05</v>
      </c>
      <c r="G43" s="635"/>
      <c r="H43" s="45" t="s">
        <v>175</v>
      </c>
      <c r="I43" s="45"/>
      <c r="J43" s="45"/>
      <c r="K43" s="45"/>
    </row>
    <row r="44" spans="1:11" x14ac:dyDescent="0.2">
      <c r="A44" s="190"/>
      <c r="B44" s="190">
        <v>35431</v>
      </c>
      <c r="C44" s="622" t="s">
        <v>1480</v>
      </c>
      <c r="D44" s="190" t="s">
        <v>1481</v>
      </c>
      <c r="E44" s="634">
        <v>0.15</v>
      </c>
      <c r="F44" s="582">
        <f>Главная!$T$26</f>
        <v>0.05</v>
      </c>
      <c r="G44" s="635"/>
      <c r="H44" s="45" t="s">
        <v>175</v>
      </c>
      <c r="I44" s="45"/>
      <c r="J44" s="45"/>
      <c r="K44" s="45"/>
    </row>
    <row r="45" spans="1:11" x14ac:dyDescent="0.2">
      <c r="A45" s="190"/>
      <c r="B45" s="190">
        <v>35816</v>
      </c>
      <c r="C45" s="622" t="s">
        <v>1482</v>
      </c>
      <c r="D45" s="190" t="s">
        <v>1483</v>
      </c>
      <c r="E45" s="634">
        <v>0.15</v>
      </c>
      <c r="F45" s="582">
        <f>Главная!$T$26</f>
        <v>0.05</v>
      </c>
      <c r="G45" s="635"/>
      <c r="H45" s="45" t="s">
        <v>175</v>
      </c>
      <c r="I45" s="45"/>
      <c r="J45" s="45"/>
      <c r="K45" s="45"/>
    </row>
    <row r="46" spans="1:11" x14ac:dyDescent="0.2">
      <c r="A46" s="190"/>
      <c r="B46" s="190">
        <v>35817</v>
      </c>
      <c r="C46" s="622" t="s">
        <v>1484</v>
      </c>
      <c r="D46" s="190" t="s">
        <v>1485</v>
      </c>
      <c r="E46" s="634">
        <v>0.15</v>
      </c>
      <c r="F46" s="582">
        <f>Главная!$T$26</f>
        <v>0.05</v>
      </c>
      <c r="G46" s="635"/>
      <c r="H46" s="45" t="s">
        <v>175</v>
      </c>
      <c r="I46" s="45"/>
      <c r="J46" s="45"/>
      <c r="K46" s="45"/>
    </row>
    <row r="47" spans="1:11" x14ac:dyDescent="0.2">
      <c r="A47" s="190"/>
      <c r="B47" s="190">
        <v>35818</v>
      </c>
      <c r="C47" s="622" t="s">
        <v>1486</v>
      </c>
      <c r="D47" s="190" t="s">
        <v>1487</v>
      </c>
      <c r="E47" s="634">
        <v>0.15</v>
      </c>
      <c r="F47" s="582">
        <f>Главная!$T$26</f>
        <v>0.05</v>
      </c>
      <c r="G47" s="635"/>
      <c r="H47" s="45" t="s">
        <v>175</v>
      </c>
      <c r="I47" s="45"/>
      <c r="J47" s="45"/>
      <c r="K47" s="45"/>
    </row>
    <row r="48" spans="1:11" x14ac:dyDescent="0.2">
      <c r="A48" s="190"/>
      <c r="B48" s="190">
        <v>35819</v>
      </c>
      <c r="C48" s="622" t="s">
        <v>1488</v>
      </c>
      <c r="D48" s="190" t="s">
        <v>1489</v>
      </c>
      <c r="E48" s="634">
        <v>0.15</v>
      </c>
      <c r="F48" s="582">
        <f>Главная!$T$26</f>
        <v>0.05</v>
      </c>
      <c r="G48" s="636"/>
      <c r="H48" s="45" t="s">
        <v>175</v>
      </c>
      <c r="I48" s="45"/>
      <c r="J48" s="45"/>
      <c r="K48" s="45"/>
    </row>
    <row r="49" spans="1:11" x14ac:dyDescent="0.2">
      <c r="A49" s="190"/>
      <c r="B49" s="190">
        <v>35820</v>
      </c>
      <c r="C49" s="622" t="s">
        <v>1490</v>
      </c>
      <c r="D49" s="190" t="s">
        <v>1491</v>
      </c>
      <c r="E49" s="634">
        <v>0.15</v>
      </c>
      <c r="F49" s="582">
        <f>Главная!$T$26</f>
        <v>0.05</v>
      </c>
      <c r="G49" s="636"/>
      <c r="H49" s="45" t="s">
        <v>175</v>
      </c>
      <c r="I49" s="45"/>
      <c r="J49" s="45"/>
      <c r="K49" s="45"/>
    </row>
    <row r="50" spans="1:11" x14ac:dyDescent="0.2">
      <c r="A50" s="190"/>
      <c r="B50" s="190">
        <v>35821</v>
      </c>
      <c r="C50" s="622" t="s">
        <v>1492</v>
      </c>
      <c r="D50" s="190" t="s">
        <v>1493</v>
      </c>
      <c r="E50" s="634">
        <v>0.15</v>
      </c>
      <c r="F50" s="582">
        <f>Главная!$T$26</f>
        <v>0.05</v>
      </c>
      <c r="G50" s="636"/>
      <c r="H50" s="45" t="s">
        <v>175</v>
      </c>
      <c r="I50" s="45"/>
      <c r="J50" s="45"/>
      <c r="K50" s="45"/>
    </row>
    <row r="51" spans="1:11" x14ac:dyDescent="0.2">
      <c r="A51" s="190"/>
      <c r="B51" s="190">
        <v>35822</v>
      </c>
      <c r="C51" s="622" t="s">
        <v>1494</v>
      </c>
      <c r="D51" s="190" t="s">
        <v>1495</v>
      </c>
      <c r="E51" s="634">
        <v>0.15</v>
      </c>
      <c r="F51" s="582">
        <f>Главная!$T$26</f>
        <v>0.05</v>
      </c>
      <c r="G51" s="636"/>
      <c r="H51" s="45" t="s">
        <v>175</v>
      </c>
      <c r="I51" s="45"/>
      <c r="J51" s="45"/>
      <c r="K51" s="45"/>
    </row>
    <row r="52" spans="1:11" x14ac:dyDescent="0.2">
      <c r="A52" s="190"/>
      <c r="B52" s="190">
        <v>35773</v>
      </c>
      <c r="C52" s="622" t="s">
        <v>1496</v>
      </c>
      <c r="D52" s="190" t="s">
        <v>1497</v>
      </c>
      <c r="E52" s="634">
        <v>0.15</v>
      </c>
      <c r="F52" s="582">
        <f>Главная!$T$26</f>
        <v>0.05</v>
      </c>
      <c r="G52" s="636"/>
      <c r="H52" s="45" t="s">
        <v>175</v>
      </c>
      <c r="I52" s="45"/>
      <c r="J52" s="45"/>
      <c r="K52" s="45"/>
    </row>
    <row r="53" spans="1:11" x14ac:dyDescent="0.2">
      <c r="A53" s="190"/>
      <c r="B53" s="190">
        <v>35777</v>
      </c>
      <c r="C53" s="622" t="s">
        <v>1498</v>
      </c>
      <c r="D53" s="190" t="s">
        <v>1499</v>
      </c>
      <c r="E53" s="634">
        <v>0.15</v>
      </c>
      <c r="F53" s="582">
        <f>Главная!$T$26</f>
        <v>0.05</v>
      </c>
      <c r="G53" s="636"/>
      <c r="H53" s="45" t="s">
        <v>175</v>
      </c>
      <c r="I53" s="45"/>
      <c r="J53" s="45"/>
      <c r="K53" s="45"/>
    </row>
    <row r="54" spans="1:11" x14ac:dyDescent="0.2">
      <c r="A54" s="190"/>
      <c r="B54" s="190">
        <v>35823</v>
      </c>
      <c r="C54" s="622" t="s">
        <v>1500</v>
      </c>
      <c r="D54" s="190" t="s">
        <v>1501</v>
      </c>
      <c r="E54" s="634">
        <v>0.15</v>
      </c>
      <c r="F54" s="582">
        <f>Главная!$T$26</f>
        <v>0.05</v>
      </c>
      <c r="G54" s="636"/>
      <c r="H54" s="45" t="s">
        <v>175</v>
      </c>
      <c r="I54" s="45"/>
      <c r="J54" s="45"/>
      <c r="K54" s="45"/>
    </row>
    <row r="55" spans="1:11" x14ac:dyDescent="0.2">
      <c r="A55" s="190"/>
      <c r="B55" s="190">
        <v>35824</v>
      </c>
      <c r="C55" s="622" t="s">
        <v>1502</v>
      </c>
      <c r="D55" s="190" t="s">
        <v>1503</v>
      </c>
      <c r="E55" s="634">
        <v>0.15</v>
      </c>
      <c r="F55" s="582">
        <f>Главная!$T$26</f>
        <v>0.05</v>
      </c>
      <c r="G55" s="636"/>
      <c r="H55" s="45" t="s">
        <v>175</v>
      </c>
      <c r="I55" s="45"/>
      <c r="J55" s="45"/>
      <c r="K55" s="45"/>
    </row>
    <row r="56" spans="1:11" x14ac:dyDescent="0.2">
      <c r="A56" s="190"/>
      <c r="B56" s="190">
        <v>35769</v>
      </c>
      <c r="C56" s="622" t="s">
        <v>1504</v>
      </c>
      <c r="D56" s="190" t="s">
        <v>1505</v>
      </c>
      <c r="E56" s="634">
        <v>0.15</v>
      </c>
      <c r="F56" s="582">
        <f>Главная!$T$26</f>
        <v>0.05</v>
      </c>
      <c r="G56" s="636"/>
      <c r="H56" s="45" t="s">
        <v>175</v>
      </c>
      <c r="I56" s="45"/>
      <c r="J56" s="45"/>
      <c r="K56" s="45"/>
    </row>
    <row r="57" spans="1:11" x14ac:dyDescent="0.2">
      <c r="A57" s="190"/>
      <c r="B57" s="190">
        <v>35825</v>
      </c>
      <c r="C57" s="622" t="s">
        <v>1506</v>
      </c>
      <c r="D57" s="190" t="s">
        <v>1507</v>
      </c>
      <c r="E57" s="634">
        <v>0.15</v>
      </c>
      <c r="F57" s="582">
        <f>Главная!$T$26</f>
        <v>0.05</v>
      </c>
      <c r="G57" s="636"/>
      <c r="H57" s="45" t="s">
        <v>175</v>
      </c>
      <c r="I57" s="45"/>
      <c r="J57" s="45"/>
      <c r="K57" s="45"/>
    </row>
    <row r="58" spans="1:11" x14ac:dyDescent="0.2">
      <c r="A58" s="190"/>
      <c r="B58" s="190">
        <v>35783</v>
      </c>
      <c r="C58" s="622" t="s">
        <v>1508</v>
      </c>
      <c r="D58" s="190" t="s">
        <v>1509</v>
      </c>
      <c r="E58" s="634">
        <v>0.15</v>
      </c>
      <c r="F58" s="582">
        <f>Главная!$T$26</f>
        <v>0.05</v>
      </c>
      <c r="G58" s="636"/>
      <c r="H58" s="45" t="s">
        <v>175</v>
      </c>
      <c r="I58" s="45"/>
      <c r="J58" s="45"/>
      <c r="K58" s="45"/>
    </row>
    <row r="59" spans="1:11" x14ac:dyDescent="0.2">
      <c r="A59" s="190"/>
      <c r="B59" s="190">
        <v>35826</v>
      </c>
      <c r="C59" s="622" t="s">
        <v>1510</v>
      </c>
      <c r="D59" s="190" t="s">
        <v>1511</v>
      </c>
      <c r="E59" s="634">
        <v>0.15</v>
      </c>
      <c r="F59" s="582">
        <f>Главная!$T$26</f>
        <v>0.05</v>
      </c>
      <c r="G59" s="636"/>
      <c r="H59" s="45" t="s">
        <v>175</v>
      </c>
      <c r="I59" s="45"/>
      <c r="J59" s="45"/>
      <c r="K59" s="45"/>
    </row>
    <row r="60" spans="1:11" x14ac:dyDescent="0.2">
      <c r="A60" s="190"/>
      <c r="B60" s="190">
        <v>35827</v>
      </c>
      <c r="C60" s="622" t="s">
        <v>1512</v>
      </c>
      <c r="D60" s="190" t="s">
        <v>1513</v>
      </c>
      <c r="E60" s="634">
        <v>0.15</v>
      </c>
      <c r="F60" s="582">
        <f>Главная!$T$26</f>
        <v>0.05</v>
      </c>
      <c r="G60" s="636"/>
      <c r="H60" s="45" t="s">
        <v>175</v>
      </c>
      <c r="I60" s="45"/>
      <c r="J60" s="45"/>
      <c r="K60" s="45"/>
    </row>
    <row r="61" spans="1:11" x14ac:dyDescent="0.2">
      <c r="A61" s="190"/>
      <c r="B61" s="190">
        <v>35828</v>
      </c>
      <c r="C61" s="622" t="s">
        <v>1514</v>
      </c>
      <c r="D61" s="190" t="s">
        <v>1515</v>
      </c>
      <c r="E61" s="634">
        <v>0.15</v>
      </c>
      <c r="F61" s="582">
        <f>Главная!$T$26</f>
        <v>0.05</v>
      </c>
      <c r="G61" s="636"/>
      <c r="H61" s="45" t="s">
        <v>175</v>
      </c>
      <c r="I61" s="45"/>
      <c r="J61" s="45"/>
      <c r="K61" s="45"/>
    </row>
  </sheetData>
  <autoFilter ref="A6:G61" xr:uid="{00000000-0009-0000-0000-00000D000000}"/>
  <mergeCells count="1">
    <mergeCell ref="G1:G5"/>
  </mergeCells>
  <hyperlinks>
    <hyperlink ref="C4" r:id="rId1" display="mailto:9221383421@mail.ru" xr:uid="{56845A01-AC22-49A3-B4F4-20358E116007}"/>
    <hyperlink ref="C5" r:id="rId2" display="https://автаномка96.рф/" xr:uid="{6AB1FD4B-269C-4DAC-94E8-B7A1036B18B5}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MH92"/>
  <sheetViews>
    <sheetView zoomScale="95" zoomScaleNormal="95" workbookViewId="0">
      <pane ySplit="6" topLeftCell="A28" activePane="bottomLeft" state="frozen"/>
      <selection pane="bottomLeft" activeCell="C3" sqref="C3:C5"/>
    </sheetView>
  </sheetViews>
  <sheetFormatPr defaultRowHeight="12.75" x14ac:dyDescent="0.2"/>
  <cols>
    <col min="1" max="1" width="12" style="70" customWidth="1"/>
    <col min="2" max="2" width="12" style="319" customWidth="1"/>
    <col min="3" max="3" width="64" style="70" customWidth="1"/>
    <col min="4" max="4" width="9.140625" style="319" hidden="1" customWidth="1"/>
    <col min="5" max="6" width="10.5703125" style="319" hidden="1" customWidth="1"/>
    <col min="7" max="7" width="12.85546875" style="637" customWidth="1"/>
    <col min="8" max="8" width="13.7109375" style="638" hidden="1" customWidth="1"/>
    <col min="9" max="9" width="11.7109375" style="70" customWidth="1"/>
    <col min="10" max="10" width="9.140625" style="70" customWidth="1"/>
    <col min="11" max="11" width="11.7109375" style="70" customWidth="1"/>
    <col min="12" max="1022" width="9.140625" style="70" customWidth="1"/>
  </cols>
  <sheetData>
    <row r="1" spans="1:13" s="47" customFormat="1" ht="12.75" customHeight="1" x14ac:dyDescent="0.2">
      <c r="A1" s="45"/>
      <c r="B1" s="48"/>
      <c r="D1" s="48"/>
      <c r="E1" s="48"/>
      <c r="F1" s="48"/>
      <c r="G1" s="197"/>
      <c r="H1" s="780" t="s">
        <v>85</v>
      </c>
    </row>
    <row r="2" spans="1:13" s="47" customFormat="1" ht="18.75" customHeight="1" x14ac:dyDescent="0.3">
      <c r="A2" s="45"/>
      <c r="B2" s="48"/>
      <c r="C2" s="166"/>
      <c r="D2" s="48"/>
      <c r="E2" s="639"/>
      <c r="F2" s="639"/>
      <c r="G2" s="197"/>
      <c r="H2" s="780"/>
    </row>
    <row r="3" spans="1:13" s="47" customFormat="1" ht="15.75" customHeight="1" x14ac:dyDescent="0.2">
      <c r="A3" s="45"/>
      <c r="B3" s="48"/>
      <c r="C3" s="797">
        <v>79193850543</v>
      </c>
      <c r="D3" s="48"/>
      <c r="E3" s="640"/>
      <c r="F3" s="640"/>
      <c r="G3" s="197"/>
      <c r="H3" s="780"/>
    </row>
    <row r="4" spans="1:13" s="47" customFormat="1" ht="15" customHeight="1" x14ac:dyDescent="0.2">
      <c r="A4" s="45"/>
      <c r="B4" s="48"/>
      <c r="C4" s="798" t="s">
        <v>1884</v>
      </c>
      <c r="D4" s="48"/>
      <c r="E4" s="641"/>
      <c r="F4" s="641"/>
      <c r="G4" s="197"/>
      <c r="H4" s="780"/>
    </row>
    <row r="5" spans="1:13" s="47" customFormat="1" ht="15.75" customHeight="1" x14ac:dyDescent="0.2">
      <c r="A5" s="45"/>
      <c r="B5" s="48"/>
      <c r="C5" s="798" t="s">
        <v>1883</v>
      </c>
      <c r="D5" s="48"/>
      <c r="E5" s="641"/>
      <c r="F5" s="641"/>
      <c r="G5" s="197"/>
      <c r="H5" s="780"/>
    </row>
    <row r="6" spans="1:13" s="643" customFormat="1" ht="51" x14ac:dyDescent="0.2">
      <c r="A6" s="642" t="s">
        <v>87</v>
      </c>
      <c r="B6" s="642" t="s">
        <v>88</v>
      </c>
      <c r="C6" s="642" t="s">
        <v>89</v>
      </c>
      <c r="D6" s="72" t="s">
        <v>90</v>
      </c>
      <c r="E6" s="72" t="s">
        <v>90</v>
      </c>
      <c r="F6" s="72" t="s">
        <v>90</v>
      </c>
      <c r="G6" s="169" t="s">
        <v>91</v>
      </c>
      <c r="H6" s="169" t="s">
        <v>92</v>
      </c>
    </row>
    <row r="7" spans="1:13" ht="15" hidden="1" x14ac:dyDescent="0.25">
      <c r="A7" s="579" t="s">
        <v>73</v>
      </c>
      <c r="B7" s="580"/>
      <c r="C7" s="580"/>
      <c r="D7" s="644"/>
      <c r="E7" s="644"/>
      <c r="F7" s="644"/>
      <c r="G7" s="645"/>
      <c r="H7" s="646"/>
    </row>
    <row r="8" spans="1:13" hidden="1" x14ac:dyDescent="0.2">
      <c r="A8" s="647" t="s">
        <v>1516</v>
      </c>
      <c r="B8" s="648"/>
      <c r="C8" s="648"/>
      <c r="D8" s="649"/>
      <c r="E8" s="649"/>
      <c r="F8" s="649"/>
      <c r="G8" s="650"/>
      <c r="H8" s="651"/>
      <c r="I8" s="47"/>
      <c r="J8" s="47"/>
      <c r="K8" s="47"/>
    </row>
    <row r="9" spans="1:13" hidden="1" x14ac:dyDescent="0.2">
      <c r="A9" s="567"/>
      <c r="B9" s="567">
        <v>34597</v>
      </c>
      <c r="C9" s="181" t="s">
        <v>1517</v>
      </c>
      <c r="D9" s="435">
        <v>0.15</v>
      </c>
      <c r="E9" s="652">
        <f>Главная!$T$26</f>
        <v>0.05</v>
      </c>
      <c r="F9" s="652"/>
      <c r="G9" s="653">
        <v>790</v>
      </c>
      <c r="H9" s="359">
        <f>G9*Главная!$E$26</f>
        <v>50948.126999999993</v>
      </c>
      <c r="I9" s="47"/>
      <c r="J9" s="654"/>
      <c r="K9" s="655"/>
      <c r="L9" s="656"/>
      <c r="M9" s="657"/>
    </row>
    <row r="10" spans="1:13" hidden="1" x14ac:dyDescent="0.2">
      <c r="A10" s="567"/>
      <c r="B10" s="567">
        <v>34999</v>
      </c>
      <c r="C10" s="181" t="s">
        <v>1518</v>
      </c>
      <c r="D10" s="435">
        <v>0.15</v>
      </c>
      <c r="E10" s="652">
        <f>Главная!$T$26</f>
        <v>0.05</v>
      </c>
      <c r="F10" s="652"/>
      <c r="G10" s="653">
        <v>880</v>
      </c>
      <c r="H10" s="359">
        <f>G10*Главная!$E$26</f>
        <v>56752.343999999997</v>
      </c>
      <c r="I10" s="47"/>
      <c r="J10" s="654"/>
      <c r="K10" s="655"/>
      <c r="L10" s="656"/>
      <c r="M10" s="657"/>
    </row>
    <row r="11" spans="1:13" hidden="1" x14ac:dyDescent="0.2">
      <c r="A11" s="658" t="s">
        <v>1519</v>
      </c>
      <c r="B11" s="659"/>
      <c r="C11" s="659"/>
      <c r="D11" s="660"/>
      <c r="E11" s="660"/>
      <c r="F11" s="660"/>
      <c r="G11" s="661"/>
      <c r="H11" s="662"/>
      <c r="I11" s="47"/>
      <c r="J11" s="654"/>
      <c r="K11" s="655"/>
      <c r="L11" s="656"/>
      <c r="M11" s="657"/>
    </row>
    <row r="12" spans="1:13" hidden="1" x14ac:dyDescent="0.2">
      <c r="A12" s="567"/>
      <c r="B12" s="567">
        <v>35973</v>
      </c>
      <c r="C12" s="181" t="s">
        <v>1520</v>
      </c>
      <c r="D12" s="435">
        <v>0.15</v>
      </c>
      <c r="E12" s="652">
        <f>Главная!$T$26</f>
        <v>0.05</v>
      </c>
      <c r="F12" s="652">
        <v>0.3</v>
      </c>
      <c r="G12" s="653">
        <v>500</v>
      </c>
      <c r="H12" s="359">
        <f>G12*Главная!$E$26</f>
        <v>32245.649999999998</v>
      </c>
      <c r="I12" s="47"/>
      <c r="J12" s="654"/>
      <c r="K12" s="655"/>
      <c r="L12" s="656"/>
      <c r="M12" s="657"/>
    </row>
    <row r="13" spans="1:13" hidden="1" x14ac:dyDescent="0.2">
      <c r="A13" s="567"/>
      <c r="B13" s="567">
        <v>35976</v>
      </c>
      <c r="C13" s="181" t="s">
        <v>1521</v>
      </c>
      <c r="D13" s="435">
        <v>0.15</v>
      </c>
      <c r="E13" s="652">
        <f>Главная!$T$26</f>
        <v>0.05</v>
      </c>
      <c r="F13" s="652">
        <v>0.3</v>
      </c>
      <c r="G13" s="653">
        <v>510</v>
      </c>
      <c r="H13" s="359">
        <f>G13*Главная!$E$26</f>
        <v>32890.562999999995</v>
      </c>
      <c r="I13" s="47"/>
      <c r="J13" s="654"/>
      <c r="K13" s="655"/>
      <c r="L13" s="656"/>
      <c r="M13" s="657"/>
    </row>
    <row r="14" spans="1:13" hidden="1" x14ac:dyDescent="0.2">
      <c r="A14" s="567"/>
      <c r="B14" s="567">
        <v>35979</v>
      </c>
      <c r="C14" s="181" t="s">
        <v>1522</v>
      </c>
      <c r="D14" s="435">
        <v>0.15</v>
      </c>
      <c r="E14" s="652">
        <f>Главная!$T$26</f>
        <v>0.05</v>
      </c>
      <c r="F14" s="652">
        <v>0.3</v>
      </c>
      <c r="G14" s="653">
        <v>525</v>
      </c>
      <c r="H14" s="359">
        <f>G14*Главная!$E$26</f>
        <v>33857.932499999995</v>
      </c>
      <c r="I14" s="47"/>
      <c r="J14" s="654"/>
      <c r="K14" s="655"/>
      <c r="L14" s="656"/>
      <c r="M14" s="657"/>
    </row>
    <row r="15" spans="1:13" hidden="1" x14ac:dyDescent="0.2">
      <c r="A15" s="567"/>
      <c r="B15" s="567">
        <v>35982</v>
      </c>
      <c r="C15" s="181" t="s">
        <v>1523</v>
      </c>
      <c r="D15" s="435">
        <v>0.15</v>
      </c>
      <c r="E15" s="652">
        <f>Главная!$T$26</f>
        <v>0.05</v>
      </c>
      <c r="F15" s="652">
        <v>0.3</v>
      </c>
      <c r="G15" s="653">
        <v>570</v>
      </c>
      <c r="H15" s="359">
        <f>G15*Главная!$E$26</f>
        <v>36760.040999999997</v>
      </c>
      <c r="I15" s="47"/>
      <c r="J15" s="654"/>
      <c r="K15" s="655"/>
      <c r="L15" s="656"/>
      <c r="M15" s="657"/>
    </row>
    <row r="16" spans="1:13" hidden="1" x14ac:dyDescent="0.2">
      <c r="A16" s="658" t="s">
        <v>1524</v>
      </c>
      <c r="B16" s="659"/>
      <c r="C16" s="659"/>
      <c r="D16" s="660"/>
      <c r="E16" s="660"/>
      <c r="F16" s="660"/>
      <c r="G16" s="661"/>
      <c r="H16" s="662"/>
      <c r="I16" s="47"/>
      <c r="J16" s="654"/>
      <c r="K16" s="655"/>
      <c r="L16" s="656"/>
      <c r="M16" s="657"/>
    </row>
    <row r="17" spans="1:13" hidden="1" x14ac:dyDescent="0.2">
      <c r="A17" s="567"/>
      <c r="B17" s="567">
        <v>35974</v>
      </c>
      <c r="C17" s="181" t="s">
        <v>1525</v>
      </c>
      <c r="D17" s="435">
        <v>0.15</v>
      </c>
      <c r="E17" s="652">
        <f>Главная!$T$26</f>
        <v>0.05</v>
      </c>
      <c r="F17" s="652">
        <v>0.3</v>
      </c>
      <c r="G17" s="653">
        <v>535</v>
      </c>
      <c r="H17" s="359">
        <f>G17*Главная!$E$26</f>
        <v>34502.845499999996</v>
      </c>
      <c r="I17" s="47"/>
      <c r="J17" s="654"/>
      <c r="K17" s="655"/>
      <c r="L17" s="656"/>
      <c r="M17" s="657"/>
    </row>
    <row r="18" spans="1:13" hidden="1" x14ac:dyDescent="0.2">
      <c r="A18" s="567"/>
      <c r="B18" s="567">
        <v>35977</v>
      </c>
      <c r="C18" s="181" t="s">
        <v>1526</v>
      </c>
      <c r="D18" s="435">
        <v>0.15</v>
      </c>
      <c r="E18" s="652">
        <f>Главная!$T$26</f>
        <v>0.05</v>
      </c>
      <c r="F18" s="652">
        <v>0.3</v>
      </c>
      <c r="G18" s="653">
        <v>550</v>
      </c>
      <c r="H18" s="359">
        <f>G18*Главная!$E$26</f>
        <v>35470.214999999997</v>
      </c>
      <c r="I18" s="47"/>
      <c r="J18" s="654"/>
      <c r="K18" s="655"/>
      <c r="L18" s="656"/>
      <c r="M18" s="657"/>
    </row>
    <row r="19" spans="1:13" hidden="1" x14ac:dyDescent="0.2">
      <c r="A19" s="567"/>
      <c r="B19" s="567">
        <v>35980</v>
      </c>
      <c r="C19" s="181" t="s">
        <v>1527</v>
      </c>
      <c r="D19" s="435">
        <v>0.15</v>
      </c>
      <c r="E19" s="652">
        <f>Главная!$T$26</f>
        <v>0.05</v>
      </c>
      <c r="F19" s="652">
        <v>0.3</v>
      </c>
      <c r="G19" s="653">
        <v>570</v>
      </c>
      <c r="H19" s="359">
        <f>G19*Главная!$E$26</f>
        <v>36760.040999999997</v>
      </c>
      <c r="I19" s="47"/>
      <c r="J19" s="654"/>
      <c r="K19" s="655"/>
      <c r="L19" s="656"/>
      <c r="M19" s="657"/>
    </row>
    <row r="20" spans="1:13" hidden="1" x14ac:dyDescent="0.2">
      <c r="A20" s="567"/>
      <c r="B20" s="567">
        <v>35983</v>
      </c>
      <c r="C20" s="181" t="s">
        <v>1528</v>
      </c>
      <c r="D20" s="435">
        <v>0.15</v>
      </c>
      <c r="E20" s="652">
        <f>Главная!$T$26</f>
        <v>0.05</v>
      </c>
      <c r="F20" s="652">
        <v>0.3</v>
      </c>
      <c r="G20" s="653">
        <v>615</v>
      </c>
      <c r="H20" s="359">
        <f>G20*Главная!$E$26</f>
        <v>39662.1495</v>
      </c>
      <c r="I20" s="47"/>
      <c r="J20" s="654"/>
      <c r="K20" s="655"/>
      <c r="L20" s="656"/>
      <c r="M20" s="657"/>
    </row>
    <row r="21" spans="1:13" hidden="1" x14ac:dyDescent="0.2">
      <c r="A21" s="658" t="s">
        <v>1529</v>
      </c>
      <c r="B21" s="659"/>
      <c r="C21" s="659"/>
      <c r="D21" s="660"/>
      <c r="E21" s="660"/>
      <c r="F21" s="660"/>
      <c r="G21" s="661"/>
      <c r="H21" s="662"/>
      <c r="I21" s="47"/>
      <c r="J21" s="654"/>
      <c r="K21" s="655"/>
      <c r="L21" s="656"/>
      <c r="M21" s="657"/>
    </row>
    <row r="22" spans="1:13" hidden="1" x14ac:dyDescent="0.2">
      <c r="A22" s="567"/>
      <c r="B22" s="567">
        <v>35972</v>
      </c>
      <c r="C22" s="181" t="s">
        <v>1530</v>
      </c>
      <c r="D22" s="435">
        <v>0.15</v>
      </c>
      <c r="E22" s="652">
        <f>Главная!$T$26</f>
        <v>0.05</v>
      </c>
      <c r="F22" s="652"/>
      <c r="G22" s="653">
        <v>760</v>
      </c>
      <c r="H22" s="359">
        <f>G22*Главная!$E$26</f>
        <v>49013.387999999999</v>
      </c>
      <c r="I22" s="47"/>
      <c r="J22" s="654"/>
      <c r="K22" s="655"/>
      <c r="L22" s="656"/>
      <c r="M22" s="657"/>
    </row>
    <row r="23" spans="1:13" hidden="1" x14ac:dyDescent="0.2">
      <c r="A23" s="567"/>
      <c r="B23" s="567">
        <v>35975</v>
      </c>
      <c r="C23" s="181" t="s">
        <v>1531</v>
      </c>
      <c r="D23" s="435">
        <v>0.15</v>
      </c>
      <c r="E23" s="652">
        <f>Главная!$T$26</f>
        <v>0.05</v>
      </c>
      <c r="F23" s="652"/>
      <c r="G23" s="653">
        <v>780</v>
      </c>
      <c r="H23" s="359">
        <f>G23*Главная!$E$26</f>
        <v>50303.214</v>
      </c>
      <c r="I23" s="47"/>
      <c r="J23" s="654"/>
      <c r="K23" s="655"/>
      <c r="L23" s="656"/>
      <c r="M23" s="657"/>
    </row>
    <row r="24" spans="1:13" hidden="1" x14ac:dyDescent="0.2">
      <c r="A24" s="567"/>
      <c r="B24" s="567">
        <v>35978</v>
      </c>
      <c r="C24" s="181" t="s">
        <v>1532</v>
      </c>
      <c r="D24" s="435">
        <v>0.15</v>
      </c>
      <c r="E24" s="652">
        <f>Главная!$T$26</f>
        <v>0.05</v>
      </c>
      <c r="F24" s="652"/>
      <c r="G24" s="653">
        <v>800</v>
      </c>
      <c r="H24" s="359">
        <f>G24*Главная!$E$26</f>
        <v>51593.039999999994</v>
      </c>
      <c r="I24" s="47"/>
      <c r="J24" s="654"/>
      <c r="K24" s="655"/>
      <c r="L24" s="656"/>
      <c r="M24" s="657"/>
    </row>
    <row r="25" spans="1:13" hidden="1" x14ac:dyDescent="0.2">
      <c r="A25" s="567"/>
      <c r="B25" s="567">
        <v>35981</v>
      </c>
      <c r="C25" s="181" t="s">
        <v>1533</v>
      </c>
      <c r="D25" s="435">
        <v>0.15</v>
      </c>
      <c r="E25" s="652">
        <f>Главная!$T$26</f>
        <v>0.05</v>
      </c>
      <c r="F25" s="652"/>
      <c r="G25" s="653">
        <v>860</v>
      </c>
      <c r="H25" s="359">
        <f>G25*Главная!$E$26</f>
        <v>55462.517999999996</v>
      </c>
      <c r="I25" s="47"/>
      <c r="J25" s="654"/>
      <c r="K25" s="655"/>
      <c r="L25" s="656"/>
      <c r="M25" s="657"/>
    </row>
    <row r="26" spans="1:13" hidden="1" x14ac:dyDescent="0.2">
      <c r="A26" s="567"/>
      <c r="B26" s="567">
        <v>35985</v>
      </c>
      <c r="C26" s="181" t="s">
        <v>1534</v>
      </c>
      <c r="D26" s="435">
        <v>0.15</v>
      </c>
      <c r="E26" s="652">
        <f>Главная!$T$26</f>
        <v>0.05</v>
      </c>
      <c r="F26" s="652"/>
      <c r="G26" s="653">
        <v>910</v>
      </c>
      <c r="H26" s="359">
        <f>G26*Главная!$E$26</f>
        <v>58687.082999999999</v>
      </c>
      <c r="I26" s="47"/>
      <c r="J26" s="654"/>
      <c r="K26" s="655"/>
      <c r="L26" s="656"/>
      <c r="M26" s="657"/>
    </row>
    <row r="27" spans="1:13" hidden="1" x14ac:dyDescent="0.2">
      <c r="A27" s="658" t="s">
        <v>67</v>
      </c>
      <c r="B27" s="659"/>
      <c r="C27" s="659"/>
      <c r="D27" s="660"/>
      <c r="E27" s="660"/>
      <c r="F27" s="660"/>
      <c r="G27" s="661"/>
      <c r="H27" s="662"/>
      <c r="I27" s="47"/>
      <c r="J27" s="654"/>
      <c r="K27" s="655"/>
      <c r="L27" s="656"/>
      <c r="M27" s="657"/>
    </row>
    <row r="28" spans="1:13" x14ac:dyDescent="0.2">
      <c r="A28" s="567"/>
      <c r="B28" s="567">
        <v>35737</v>
      </c>
      <c r="C28" s="181" t="s">
        <v>1535</v>
      </c>
      <c r="D28" s="435">
        <v>0.15</v>
      </c>
      <c r="E28" s="652">
        <f>Главная!$T$26</f>
        <v>0.05</v>
      </c>
      <c r="F28" s="652"/>
      <c r="G28" s="653">
        <v>180</v>
      </c>
      <c r="H28" s="359">
        <f>G28*Главная!$E$26</f>
        <v>11608.433999999999</v>
      </c>
      <c r="I28" s="47"/>
      <c r="J28" s="654"/>
      <c r="K28" s="655"/>
      <c r="L28" s="656"/>
      <c r="M28" s="657"/>
    </row>
    <row r="29" spans="1:13" x14ac:dyDescent="0.2">
      <c r="A29" s="567"/>
      <c r="B29" s="567">
        <v>35668</v>
      </c>
      <c r="C29" s="181" t="s">
        <v>1536</v>
      </c>
      <c r="D29" s="435">
        <v>0.15</v>
      </c>
      <c r="E29" s="652">
        <f>Главная!$T$26</f>
        <v>0.05</v>
      </c>
      <c r="F29" s="652"/>
      <c r="G29" s="653">
        <v>240</v>
      </c>
      <c r="H29" s="359">
        <f>G29*Главная!$E$26</f>
        <v>15477.911999999998</v>
      </c>
      <c r="I29" s="47"/>
      <c r="J29" s="654"/>
      <c r="K29" s="655"/>
      <c r="L29" s="656"/>
      <c r="M29" s="657"/>
    </row>
    <row r="30" spans="1:13" x14ac:dyDescent="0.2">
      <c r="A30" s="567"/>
      <c r="B30" s="567">
        <v>35487</v>
      </c>
      <c r="C30" s="181" t="s">
        <v>1537</v>
      </c>
      <c r="D30" s="435">
        <v>0.15</v>
      </c>
      <c r="E30" s="652">
        <f>Главная!$T$26</f>
        <v>0.05</v>
      </c>
      <c r="F30" s="652"/>
      <c r="G30" s="653">
        <v>40.68</v>
      </c>
      <c r="H30" s="359">
        <f>G30*Главная!$E$26</f>
        <v>2623.5060839999996</v>
      </c>
      <c r="I30" s="47"/>
      <c r="J30" s="654"/>
      <c r="K30" s="47"/>
      <c r="L30" s="656"/>
      <c r="M30" s="657"/>
    </row>
    <row r="31" spans="1:13" x14ac:dyDescent="0.2">
      <c r="A31" s="565"/>
      <c r="B31" s="565">
        <v>23433</v>
      </c>
      <c r="C31" s="174" t="s">
        <v>1538</v>
      </c>
      <c r="D31" s="634">
        <v>0.15</v>
      </c>
      <c r="E31" s="663">
        <f>Главная!$T$26</f>
        <v>0.05</v>
      </c>
      <c r="F31" s="663"/>
      <c r="G31" s="664">
        <v>50.85</v>
      </c>
      <c r="H31" s="333">
        <f>G31*Главная!$E$26</f>
        <v>3279.3826049999998</v>
      </c>
      <c r="I31" s="47"/>
      <c r="J31" s="654"/>
      <c r="K31" s="47"/>
      <c r="L31" s="665"/>
      <c r="M31" s="657"/>
    </row>
    <row r="32" spans="1:13" x14ac:dyDescent="0.2">
      <c r="A32" s="565"/>
      <c r="B32" s="565">
        <v>35683</v>
      </c>
      <c r="C32" s="174" t="s">
        <v>1539</v>
      </c>
      <c r="D32" s="634">
        <v>0.15</v>
      </c>
      <c r="E32" s="663">
        <f>Главная!$T$26</f>
        <v>0.05</v>
      </c>
      <c r="F32" s="663"/>
      <c r="G32" s="664">
        <v>137.29499999999999</v>
      </c>
      <c r="H32" s="333">
        <f>G32*Главная!$E$26</f>
        <v>8854.3330334999991</v>
      </c>
      <c r="I32" s="47"/>
      <c r="J32" s="654"/>
      <c r="K32" s="47"/>
      <c r="M32" s="657"/>
    </row>
    <row r="33" spans="1:13" x14ac:dyDescent="0.2">
      <c r="A33" s="567"/>
      <c r="B33" s="567">
        <v>36437</v>
      </c>
      <c r="C33" s="181" t="s">
        <v>1540</v>
      </c>
      <c r="D33" s="435">
        <v>0.15</v>
      </c>
      <c r="E33" s="652">
        <f>Главная!$T$26</f>
        <v>0.05</v>
      </c>
      <c r="F33" s="652"/>
      <c r="G33" s="653"/>
      <c r="H33" s="359">
        <v>965.1</v>
      </c>
      <c r="I33" s="47"/>
      <c r="J33" s="654"/>
      <c r="K33" s="47"/>
      <c r="M33" s="657"/>
    </row>
    <row r="34" spans="1:13" x14ac:dyDescent="0.2">
      <c r="A34" s="567"/>
      <c r="B34" s="567">
        <v>36422</v>
      </c>
      <c r="C34" s="181" t="s">
        <v>1541</v>
      </c>
      <c r="D34" s="435">
        <v>0.15</v>
      </c>
      <c r="E34" s="652">
        <f>Главная!$T$26</f>
        <v>0.05</v>
      </c>
      <c r="F34" s="652"/>
      <c r="G34" s="653"/>
      <c r="H34" s="359">
        <v>4342.3999999999996</v>
      </c>
      <c r="I34" s="47"/>
      <c r="J34" s="654"/>
      <c r="K34" s="47"/>
      <c r="M34" s="657"/>
    </row>
    <row r="35" spans="1:13" x14ac:dyDescent="0.2">
      <c r="A35" s="473"/>
      <c r="B35" s="473">
        <v>35488</v>
      </c>
      <c r="C35" s="545" t="s">
        <v>1542</v>
      </c>
      <c r="D35" s="435">
        <v>0.15</v>
      </c>
      <c r="E35" s="652">
        <f>Главная!$T$26</f>
        <v>0.05</v>
      </c>
      <c r="F35" s="652"/>
      <c r="G35" s="653">
        <v>126.108</v>
      </c>
      <c r="H35" s="359">
        <f>G35*Главная!$E$26</f>
        <v>8132.8688603999999</v>
      </c>
      <c r="I35" s="47"/>
      <c r="J35" s="654"/>
      <c r="K35" s="47"/>
      <c r="M35" s="657"/>
    </row>
    <row r="36" spans="1:13" x14ac:dyDescent="0.2">
      <c r="A36" s="613"/>
      <c r="B36" s="613">
        <v>35955</v>
      </c>
      <c r="C36" s="588" t="s">
        <v>1543</v>
      </c>
      <c r="D36" s="435">
        <v>0.15</v>
      </c>
      <c r="E36" s="652">
        <f>Главная!$T$26</f>
        <v>0.05</v>
      </c>
      <c r="F36" s="652"/>
      <c r="G36" s="653">
        <v>101.7</v>
      </c>
      <c r="H36" s="359">
        <f>G36*Главная!$E$26</f>
        <v>6558.7652099999996</v>
      </c>
      <c r="I36" s="47"/>
      <c r="J36" s="654"/>
      <c r="K36" s="47"/>
      <c r="M36" s="657"/>
    </row>
    <row r="37" spans="1:13" x14ac:dyDescent="0.2">
      <c r="A37" s="189"/>
      <c r="B37" s="189">
        <v>35956</v>
      </c>
      <c r="C37" s="59" t="s">
        <v>1544</v>
      </c>
      <c r="D37" s="634">
        <v>0.15</v>
      </c>
      <c r="E37" s="663">
        <f>Главная!$T$26</f>
        <v>0.05</v>
      </c>
      <c r="F37" s="663"/>
      <c r="G37" s="664">
        <v>152.55000000000001</v>
      </c>
      <c r="H37" s="333">
        <f>G37*Главная!$E$26</f>
        <v>9838.1478150000003</v>
      </c>
      <c r="I37" s="47"/>
      <c r="J37" s="654"/>
      <c r="K37" s="47"/>
      <c r="M37" s="657"/>
    </row>
    <row r="38" spans="1:13" x14ac:dyDescent="0.2">
      <c r="A38" s="190"/>
      <c r="B38" s="190">
        <v>35892</v>
      </c>
      <c r="C38" s="188" t="s">
        <v>1545</v>
      </c>
      <c r="D38" s="634">
        <v>0.15</v>
      </c>
      <c r="E38" s="663">
        <f>Главная!$T$26</f>
        <v>0.05</v>
      </c>
      <c r="F38" s="663"/>
      <c r="G38" s="664">
        <v>89.274700800000005</v>
      </c>
      <c r="H38" s="333">
        <f>G38*Главная!$E$26</f>
        <v>5757.4415117030403</v>
      </c>
      <c r="I38" s="47"/>
      <c r="J38" s="654"/>
      <c r="K38" s="47"/>
      <c r="M38" s="657"/>
    </row>
    <row r="39" spans="1:13" x14ac:dyDescent="0.2">
      <c r="A39" s="190"/>
      <c r="B39" s="190">
        <v>36025</v>
      </c>
      <c r="C39" s="188" t="s">
        <v>1546</v>
      </c>
      <c r="D39" s="634">
        <v>0.15</v>
      </c>
      <c r="E39" s="663">
        <f>Главная!$T$26</f>
        <v>0.05</v>
      </c>
      <c r="F39" s="663"/>
      <c r="G39" s="664">
        <v>582.74099999999999</v>
      </c>
      <c r="H39" s="333">
        <f>G39*Главная!$E$26</f>
        <v>37581.7246533</v>
      </c>
      <c r="I39" s="47"/>
      <c r="J39" s="654"/>
      <c r="K39" s="47"/>
      <c r="M39" s="657"/>
    </row>
    <row r="40" spans="1:13" x14ac:dyDescent="0.2">
      <c r="A40" s="190"/>
      <c r="B40" s="190">
        <v>36026</v>
      </c>
      <c r="C40" s="188" t="s">
        <v>1547</v>
      </c>
      <c r="D40" s="634">
        <v>0.15</v>
      </c>
      <c r="E40" s="663">
        <f>Главная!$T$26</f>
        <v>0.05</v>
      </c>
      <c r="F40" s="663"/>
      <c r="G40" s="664">
        <v>193.23</v>
      </c>
      <c r="H40" s="333">
        <f>G40*Главная!$E$26</f>
        <v>12461.653898999999</v>
      </c>
      <c r="I40" s="47"/>
      <c r="J40" s="654"/>
      <c r="K40" s="47"/>
      <c r="M40" s="657"/>
    </row>
    <row r="41" spans="1:13" x14ac:dyDescent="0.2">
      <c r="A41" s="190"/>
      <c r="B41" s="190">
        <v>36357</v>
      </c>
      <c r="C41" s="517" t="s">
        <v>1548</v>
      </c>
      <c r="D41" s="634">
        <v>0.15</v>
      </c>
      <c r="E41" s="663">
        <f>Главная!$T$26</f>
        <v>0.05</v>
      </c>
      <c r="F41" s="663"/>
      <c r="G41" s="664">
        <v>315.27</v>
      </c>
      <c r="H41" s="333">
        <f>G41*Главная!$E$26</f>
        <v>20332.172150999999</v>
      </c>
      <c r="I41" s="47"/>
      <c r="J41" s="654"/>
      <c r="K41" s="47"/>
      <c r="L41" s="47"/>
      <c r="M41" s="657"/>
    </row>
    <row r="42" spans="1:13" x14ac:dyDescent="0.2">
      <c r="A42" s="190"/>
      <c r="B42" s="190">
        <v>36358</v>
      </c>
      <c r="C42" s="188" t="s">
        <v>1549</v>
      </c>
      <c r="D42" s="634">
        <v>0.15</v>
      </c>
      <c r="E42" s="663">
        <f>Главная!$T$26</f>
        <v>0.05</v>
      </c>
      <c r="F42" s="663"/>
      <c r="G42" s="664">
        <v>55.935000000000002</v>
      </c>
      <c r="H42" s="333">
        <f>G42*Главная!$E$26</f>
        <v>3607.3208654999999</v>
      </c>
      <c r="I42" s="47"/>
      <c r="J42" s="654"/>
      <c r="K42" s="47"/>
      <c r="L42" s="47"/>
      <c r="M42" s="657"/>
    </row>
    <row r="43" spans="1:13" x14ac:dyDescent="0.2">
      <c r="A43" s="190"/>
      <c r="B43" s="190">
        <v>34384</v>
      </c>
      <c r="C43" s="188" t="s">
        <v>1550</v>
      </c>
      <c r="D43" s="634">
        <v>0.15</v>
      </c>
      <c r="E43" s="663">
        <f>Главная!$T$26</f>
        <v>0.05</v>
      </c>
      <c r="F43" s="663"/>
      <c r="G43" s="664">
        <v>167.01174</v>
      </c>
      <c r="H43" s="333">
        <f>G43*Главная!$E$26</f>
        <v>10770.804227862</v>
      </c>
      <c r="I43" s="47"/>
      <c r="J43" s="654"/>
      <c r="K43" s="47"/>
      <c r="L43" s="47"/>
      <c r="M43" s="657"/>
    </row>
    <row r="44" spans="1:13" x14ac:dyDescent="0.2">
      <c r="A44" s="190"/>
      <c r="B44" s="190">
        <v>34375</v>
      </c>
      <c r="C44" s="188" t="s">
        <v>1551</v>
      </c>
      <c r="D44" s="634">
        <v>0.15</v>
      </c>
      <c r="E44" s="663">
        <f>Главная!$T$26</f>
        <v>0.05</v>
      </c>
      <c r="F44" s="663"/>
      <c r="G44" s="664">
        <v>10.681889999999999</v>
      </c>
      <c r="H44" s="333">
        <f>G44*Главная!$E$26</f>
        <v>688.88897255699987</v>
      </c>
      <c r="I44" s="47"/>
      <c r="J44" s="654"/>
      <c r="K44" s="47"/>
      <c r="L44" s="47"/>
      <c r="M44" s="657"/>
    </row>
    <row r="45" spans="1:13" x14ac:dyDescent="0.2">
      <c r="A45" s="190"/>
      <c r="B45" s="190">
        <v>45987</v>
      </c>
      <c r="C45" s="188" t="s">
        <v>1552</v>
      </c>
      <c r="D45" s="634">
        <v>0.15</v>
      </c>
      <c r="E45" s="663">
        <f>Главная!$T$26</f>
        <v>0.05</v>
      </c>
      <c r="F45" s="663"/>
      <c r="G45" s="664">
        <v>1.6272</v>
      </c>
      <c r="H45" s="333">
        <f>G45*Главная!$E$26</f>
        <v>104.94024336</v>
      </c>
      <c r="I45" s="47"/>
      <c r="J45" s="654"/>
      <c r="K45" s="47"/>
      <c r="L45" s="47"/>
      <c r="M45" s="657"/>
    </row>
    <row r="46" spans="1:13" x14ac:dyDescent="0.2">
      <c r="A46" s="190"/>
      <c r="B46" s="190">
        <v>35894</v>
      </c>
      <c r="C46" s="188" t="s">
        <v>1553</v>
      </c>
      <c r="D46" s="634">
        <v>0.15</v>
      </c>
      <c r="E46" s="663">
        <f>Главная!$T$26</f>
        <v>0.05</v>
      </c>
      <c r="F46" s="663"/>
      <c r="G46" s="664">
        <v>343.31947020000001</v>
      </c>
      <c r="H46" s="333">
        <f>G46*Главная!$E$26</f>
        <v>22141.118948509258</v>
      </c>
      <c r="I46" s="47"/>
      <c r="J46" s="654"/>
      <c r="K46" s="47"/>
      <c r="L46" s="47"/>
      <c r="M46" s="657"/>
    </row>
    <row r="47" spans="1:13" x14ac:dyDescent="0.2">
      <c r="A47" s="190"/>
      <c r="B47" s="190">
        <v>45913</v>
      </c>
      <c r="C47" s="188" t="s">
        <v>1554</v>
      </c>
      <c r="D47" s="634">
        <v>0.15</v>
      </c>
      <c r="E47" s="663">
        <f>Главная!$T$26</f>
        <v>0.05</v>
      </c>
      <c r="F47" s="663"/>
      <c r="G47" s="664">
        <v>16.160435100000001</v>
      </c>
      <c r="H47" s="333">
        <f>G47*Главная!$E$26</f>
        <v>1042.20746816463</v>
      </c>
      <c r="I47" s="47"/>
      <c r="J47" s="654"/>
      <c r="K47" s="47"/>
      <c r="L47" s="47"/>
      <c r="M47" s="657"/>
    </row>
    <row r="48" spans="1:13" x14ac:dyDescent="0.2">
      <c r="A48" s="565"/>
      <c r="B48" s="565">
        <v>35938</v>
      </c>
      <c r="C48" s="174" t="s">
        <v>1555</v>
      </c>
      <c r="D48" s="634">
        <v>0.15</v>
      </c>
      <c r="E48" s="663">
        <f>Главная!$T$26</f>
        <v>0.05</v>
      </c>
      <c r="F48" s="663"/>
      <c r="G48" s="664">
        <v>30.51</v>
      </c>
      <c r="H48" s="333">
        <f>G48*Главная!$E$26</f>
        <v>1967.629563</v>
      </c>
      <c r="I48" s="47"/>
      <c r="J48" s="654"/>
      <c r="K48" s="47"/>
      <c r="L48" s="47"/>
      <c r="M48" s="657"/>
    </row>
    <row r="49" spans="1:13" x14ac:dyDescent="0.2">
      <c r="A49" s="173"/>
      <c r="B49" s="565">
        <v>35729</v>
      </c>
      <c r="C49" s="174" t="s">
        <v>1556</v>
      </c>
      <c r="D49" s="634">
        <v>0.15</v>
      </c>
      <c r="E49" s="663">
        <f>Главная!$T$26</f>
        <v>0.05</v>
      </c>
      <c r="F49" s="663"/>
      <c r="G49" s="666">
        <v>528.84</v>
      </c>
      <c r="H49" s="333">
        <f>G49*Главная!$E$26</f>
        <v>34105.579092</v>
      </c>
      <c r="I49" s="47"/>
      <c r="J49" s="654"/>
      <c r="K49" s="47"/>
      <c r="L49" s="47"/>
    </row>
    <row r="50" spans="1:13" ht="15" x14ac:dyDescent="0.25">
      <c r="A50" s="579" t="s">
        <v>75</v>
      </c>
      <c r="B50" s="580"/>
      <c r="C50" s="580"/>
      <c r="D50" s="644"/>
      <c r="E50" s="644"/>
      <c r="F50" s="644"/>
      <c r="G50" s="645"/>
      <c r="H50" s="646"/>
      <c r="I50" s="47"/>
      <c r="J50" s="47"/>
      <c r="K50" s="47"/>
      <c r="L50" s="47"/>
    </row>
    <row r="51" spans="1:13" x14ac:dyDescent="0.2">
      <c r="A51" s="174"/>
      <c r="B51" s="565">
        <v>34332</v>
      </c>
      <c r="C51" s="174" t="s">
        <v>1557</v>
      </c>
      <c r="D51" s="634"/>
      <c r="E51" s="663"/>
      <c r="F51" s="663"/>
      <c r="G51" s="666">
        <v>493.245</v>
      </c>
      <c r="H51" s="333">
        <f>G51*Главная!$E$26</f>
        <v>31810.011268499999</v>
      </c>
      <c r="I51" s="47"/>
      <c r="J51" s="47"/>
      <c r="K51" s="47"/>
      <c r="L51" s="47"/>
    </row>
    <row r="52" spans="1:13" x14ac:dyDescent="0.2">
      <c r="A52" s="174"/>
      <c r="B52" s="565">
        <v>34333</v>
      </c>
      <c r="C52" s="174" t="s">
        <v>1558</v>
      </c>
      <c r="D52" s="634"/>
      <c r="E52" s="663"/>
      <c r="F52" s="663"/>
      <c r="G52" s="666">
        <v>514.60199999999998</v>
      </c>
      <c r="H52" s="333">
        <f>G52*Главная!$E$26</f>
        <v>33187.351962599998</v>
      </c>
      <c r="I52" s="47"/>
      <c r="J52" s="47"/>
      <c r="K52" s="47"/>
      <c r="L52" s="47"/>
    </row>
    <row r="53" spans="1:13" ht="15" x14ac:dyDescent="0.25">
      <c r="A53" s="667" t="s">
        <v>1559</v>
      </c>
      <c r="B53" s="668"/>
      <c r="C53" s="668"/>
      <c r="D53" s="669"/>
      <c r="E53" s="669"/>
      <c r="F53" s="669"/>
      <c r="G53" s="645"/>
      <c r="H53" s="646"/>
      <c r="I53" s="47"/>
      <c r="J53" s="47"/>
      <c r="K53" s="47"/>
      <c r="L53" s="47"/>
    </row>
    <row r="54" spans="1:13" x14ac:dyDescent="0.2">
      <c r="A54" s="174"/>
      <c r="B54" s="565">
        <v>90490</v>
      </c>
      <c r="C54" s="174" t="s">
        <v>1560</v>
      </c>
      <c r="D54" s="634">
        <v>0.15</v>
      </c>
      <c r="E54" s="663">
        <f>Главная!$T$26</f>
        <v>0.05</v>
      </c>
      <c r="F54" s="663"/>
      <c r="G54" s="666">
        <v>1864.4661000000001</v>
      </c>
      <c r="H54" s="333">
        <f>G54*Главная!$E$26</f>
        <v>120241.84259493</v>
      </c>
      <c r="I54" s="47"/>
      <c r="J54" s="47"/>
      <c r="K54" s="47"/>
      <c r="L54" s="47"/>
    </row>
    <row r="55" spans="1:13" x14ac:dyDescent="0.2">
      <c r="A55" s="174"/>
      <c r="B55" s="565">
        <v>47166</v>
      </c>
      <c r="C55" s="174" t="s">
        <v>1561</v>
      </c>
      <c r="D55" s="634">
        <v>0.15</v>
      </c>
      <c r="E55" s="663">
        <f>Главная!$T$26</f>
        <v>0.05</v>
      </c>
      <c r="F55" s="663"/>
      <c r="G55" s="666">
        <v>211.84110000000001</v>
      </c>
      <c r="H55" s="333">
        <f>G55*Главная!$E$26</f>
        <v>13661.90793243</v>
      </c>
      <c r="I55" s="47"/>
    </row>
    <row r="56" spans="1:13" x14ac:dyDescent="0.2">
      <c r="A56" s="174"/>
      <c r="B56" s="565">
        <v>47164</v>
      </c>
      <c r="C56" s="174" t="s">
        <v>1562</v>
      </c>
      <c r="D56" s="634">
        <v>0.15</v>
      </c>
      <c r="E56" s="663">
        <f>Главная!$T$26</f>
        <v>0.05</v>
      </c>
      <c r="F56" s="663"/>
      <c r="G56" s="666">
        <v>152.55000000000001</v>
      </c>
      <c r="H56" s="333">
        <f>G56*Главная!$E$26</f>
        <v>9838.1478150000003</v>
      </c>
      <c r="I56" s="47"/>
      <c r="J56" s="47"/>
      <c r="K56" s="47"/>
      <c r="M56" s="657"/>
    </row>
    <row r="57" spans="1:13" x14ac:dyDescent="0.2">
      <c r="A57" s="174"/>
      <c r="B57" s="565">
        <v>47165</v>
      </c>
      <c r="C57" s="174" t="s">
        <v>1563</v>
      </c>
      <c r="D57" s="634">
        <v>0.15</v>
      </c>
      <c r="E57" s="663">
        <f>Главная!$T$26</f>
        <v>0.05</v>
      </c>
      <c r="F57" s="663"/>
      <c r="G57" s="666">
        <v>69.461100000000002</v>
      </c>
      <c r="H57" s="333">
        <f>G57*Главная!$E$26</f>
        <v>4479.6366384299999</v>
      </c>
      <c r="I57" s="47"/>
      <c r="J57" s="47"/>
      <c r="K57" s="47"/>
      <c r="M57" s="657"/>
    </row>
    <row r="58" spans="1:13" ht="36" customHeight="1" x14ac:dyDescent="0.2">
      <c r="A58" s="273" t="s">
        <v>76</v>
      </c>
      <c r="B58" s="274"/>
      <c r="C58" s="274"/>
      <c r="D58" s="670"/>
      <c r="E58" s="670"/>
      <c r="F58" s="670"/>
      <c r="G58" s="274"/>
      <c r="H58" s="646"/>
      <c r="I58" s="47"/>
      <c r="J58" s="47"/>
      <c r="K58" s="47"/>
      <c r="M58" s="657"/>
    </row>
    <row r="59" spans="1:13" x14ac:dyDescent="0.2">
      <c r="A59" s="671" t="s">
        <v>1564</v>
      </c>
      <c r="B59" s="672"/>
      <c r="C59" s="672"/>
      <c r="D59" s="649"/>
      <c r="E59" s="649"/>
      <c r="F59" s="649"/>
      <c r="G59" s="673"/>
      <c r="H59" s="651"/>
      <c r="I59" s="47"/>
      <c r="J59" s="47"/>
      <c r="K59" s="47"/>
      <c r="M59" s="657"/>
    </row>
    <row r="60" spans="1:13" x14ac:dyDescent="0.2">
      <c r="A60" s="565"/>
      <c r="B60" s="565">
        <v>36039</v>
      </c>
      <c r="C60" s="174" t="s">
        <v>1565</v>
      </c>
      <c r="D60" s="634">
        <v>0.15</v>
      </c>
      <c r="E60" s="663">
        <f>Главная!$T$26</f>
        <v>0.05</v>
      </c>
      <c r="F60" s="663"/>
      <c r="G60" s="664">
        <v>437.31</v>
      </c>
      <c r="H60" s="333">
        <f>G60*Главная!$E$26</f>
        <v>28202.690402999997</v>
      </c>
      <c r="I60" s="47"/>
      <c r="J60" s="47"/>
      <c r="K60" s="47"/>
      <c r="M60" s="657"/>
    </row>
    <row r="61" spans="1:13" x14ac:dyDescent="0.2">
      <c r="A61" s="565"/>
      <c r="B61" s="565">
        <v>36075</v>
      </c>
      <c r="C61" s="174" t="s">
        <v>1566</v>
      </c>
      <c r="D61" s="634">
        <v>0.15</v>
      </c>
      <c r="E61" s="663">
        <f>Главная!$T$26</f>
        <v>0.05</v>
      </c>
      <c r="F61" s="663"/>
      <c r="G61" s="664">
        <v>305.10000000000002</v>
      </c>
      <c r="H61" s="333">
        <f>G61*Главная!$E$26</f>
        <v>19676.295630000001</v>
      </c>
      <c r="I61" s="47"/>
      <c r="J61" s="47"/>
      <c r="K61" s="47"/>
      <c r="M61" s="657"/>
    </row>
    <row r="62" spans="1:13" x14ac:dyDescent="0.2">
      <c r="A62" s="190"/>
      <c r="B62" s="190">
        <v>36174</v>
      </c>
      <c r="C62" s="351" t="s">
        <v>1567</v>
      </c>
      <c r="D62" s="634">
        <v>0.15</v>
      </c>
      <c r="E62" s="663">
        <f>Главная!$T$26</f>
        <v>0.05</v>
      </c>
      <c r="F62" s="663"/>
      <c r="G62" s="664">
        <v>203.4</v>
      </c>
      <c r="H62" s="333">
        <f>G62*Главная!$E$26</f>
        <v>13117.530419999999</v>
      </c>
      <c r="I62" s="47"/>
      <c r="J62" s="47"/>
      <c r="K62" s="47"/>
      <c r="M62" s="657"/>
    </row>
    <row r="63" spans="1:13" x14ac:dyDescent="0.2">
      <c r="A63" s="473"/>
      <c r="B63" s="473">
        <v>36042</v>
      </c>
      <c r="C63" s="470" t="s">
        <v>1568</v>
      </c>
      <c r="D63" s="435">
        <v>0.15</v>
      </c>
      <c r="E63" s="761"/>
      <c r="F63" s="761"/>
      <c r="G63" s="653">
        <v>381.375</v>
      </c>
      <c r="H63" s="359">
        <f>G63*Главная!$E$26</f>
        <v>24595.369537499999</v>
      </c>
      <c r="I63" s="47"/>
      <c r="J63" s="47"/>
      <c r="K63" s="47"/>
      <c r="M63" s="657"/>
    </row>
    <row r="64" spans="1:13" x14ac:dyDescent="0.2">
      <c r="A64" s="565"/>
      <c r="B64" s="565">
        <v>36031</v>
      </c>
      <c r="C64" s="174" t="s">
        <v>1569</v>
      </c>
      <c r="D64" s="634">
        <v>0.15</v>
      </c>
      <c r="E64" s="663">
        <f>Главная!$T$26</f>
        <v>0.05</v>
      </c>
      <c r="F64" s="663"/>
      <c r="G64" s="664">
        <v>451.548</v>
      </c>
      <c r="H64" s="333">
        <f>G64*Главная!$E$26</f>
        <v>29120.917532399999</v>
      </c>
      <c r="I64" s="47"/>
      <c r="J64" s="47"/>
      <c r="K64" s="47"/>
      <c r="M64" s="657"/>
    </row>
    <row r="65" spans="1:13" x14ac:dyDescent="0.2">
      <c r="A65" s="565"/>
      <c r="B65" s="565">
        <v>36079</v>
      </c>
      <c r="C65" s="174" t="s">
        <v>1570</v>
      </c>
      <c r="D65" s="634">
        <v>0.15</v>
      </c>
      <c r="E65" s="663">
        <f>Главная!$T$26</f>
        <v>0.05</v>
      </c>
      <c r="F65" s="663"/>
      <c r="G65" s="664">
        <v>508.5</v>
      </c>
      <c r="H65" s="333">
        <f>G65*Главная!$E$26</f>
        <v>32793.826049999996</v>
      </c>
      <c r="I65" s="47"/>
      <c r="J65" s="47"/>
      <c r="K65" s="47"/>
      <c r="M65" s="657"/>
    </row>
    <row r="66" spans="1:13" ht="15" x14ac:dyDescent="0.25">
      <c r="A66" s="190"/>
      <c r="B66" s="190">
        <v>36282</v>
      </c>
      <c r="C66" s="188" t="s">
        <v>1571</v>
      </c>
      <c r="D66" s="634">
        <v>0.15</v>
      </c>
      <c r="E66" s="663">
        <f>Главная!$T$26</f>
        <v>0.05</v>
      </c>
      <c r="F66" s="663"/>
      <c r="G66" s="674"/>
      <c r="H66" s="333">
        <v>1700</v>
      </c>
      <c r="I66" s="47"/>
      <c r="J66" s="47"/>
      <c r="K66" s="47"/>
      <c r="M66" s="657"/>
    </row>
    <row r="67" spans="1:13" ht="15" x14ac:dyDescent="0.25">
      <c r="A67" s="190"/>
      <c r="B67" s="190">
        <v>36263</v>
      </c>
      <c r="C67" s="188" t="s">
        <v>1572</v>
      </c>
      <c r="D67" s="634">
        <v>0.15</v>
      </c>
      <c r="E67" s="663">
        <f>Главная!$T$26</f>
        <v>0.05</v>
      </c>
      <c r="F67" s="663"/>
      <c r="G67" s="674"/>
      <c r="H67" s="333">
        <v>4300</v>
      </c>
      <c r="I67" s="47"/>
      <c r="J67" s="47"/>
      <c r="K67" s="47"/>
      <c r="M67" s="657"/>
    </row>
    <row r="68" spans="1:13" ht="15" x14ac:dyDescent="0.25">
      <c r="A68" s="190"/>
      <c r="B68" s="190">
        <v>36519</v>
      </c>
      <c r="C68" s="188" t="s">
        <v>1573</v>
      </c>
      <c r="D68" s="634">
        <v>0.15</v>
      </c>
      <c r="E68" s="663">
        <f>Главная!$T$26</f>
        <v>0.05</v>
      </c>
      <c r="F68" s="663"/>
      <c r="G68" s="674"/>
      <c r="H68" s="333">
        <v>4860</v>
      </c>
      <c r="I68" s="47"/>
    </row>
    <row r="69" spans="1:13" ht="15" x14ac:dyDescent="0.25">
      <c r="A69" s="190"/>
      <c r="B69" s="190">
        <v>36520</v>
      </c>
      <c r="C69" s="188" t="s">
        <v>1574</v>
      </c>
      <c r="D69" s="634">
        <v>0.15</v>
      </c>
      <c r="E69" s="663">
        <f>Главная!$T$26</f>
        <v>0.05</v>
      </c>
      <c r="F69" s="663"/>
      <c r="G69" s="674"/>
      <c r="H69" s="333">
        <v>5940</v>
      </c>
      <c r="I69" s="47"/>
    </row>
    <row r="70" spans="1:13" ht="15" x14ac:dyDescent="0.25">
      <c r="A70" s="190"/>
      <c r="B70" s="190">
        <v>36521</v>
      </c>
      <c r="C70" s="188" t="s">
        <v>1575</v>
      </c>
      <c r="D70" s="634">
        <v>0.15</v>
      </c>
      <c r="E70" s="663">
        <f>Главная!$T$26</f>
        <v>0.05</v>
      </c>
      <c r="F70" s="663"/>
      <c r="G70" s="674"/>
      <c r="H70" s="333">
        <v>8100</v>
      </c>
      <c r="I70" s="47"/>
    </row>
    <row r="71" spans="1:13" ht="15" x14ac:dyDescent="0.25">
      <c r="A71" s="190"/>
      <c r="B71" s="190">
        <v>36283</v>
      </c>
      <c r="C71" s="188" t="s">
        <v>1576</v>
      </c>
      <c r="D71" s="634">
        <v>0.15</v>
      </c>
      <c r="E71" s="663">
        <f>Главная!$T$26</f>
        <v>0.05</v>
      </c>
      <c r="F71" s="663"/>
      <c r="G71" s="674"/>
      <c r="H71" s="333">
        <v>12204</v>
      </c>
      <c r="I71" s="47"/>
      <c r="J71" s="47"/>
      <c r="K71" s="47"/>
      <c r="M71" s="657"/>
    </row>
    <row r="72" spans="1:13" ht="15" x14ac:dyDescent="0.25">
      <c r="A72" s="190"/>
      <c r="B72" s="190">
        <v>36103</v>
      </c>
      <c r="C72" s="188" t="s">
        <v>1577</v>
      </c>
      <c r="D72" s="634">
        <v>0.15</v>
      </c>
      <c r="E72" s="663">
        <f>Главная!$T$26</f>
        <v>0.05</v>
      </c>
      <c r="F72" s="663"/>
      <c r="G72" s="674"/>
      <c r="H72" s="333">
        <v>19984.05</v>
      </c>
      <c r="I72" s="47"/>
      <c r="J72" s="47"/>
      <c r="K72" s="47"/>
      <c r="M72" s="657"/>
    </row>
    <row r="73" spans="1:13" x14ac:dyDescent="0.2">
      <c r="A73" s="675" t="s">
        <v>1578</v>
      </c>
      <c r="B73" s="676"/>
      <c r="C73" s="676"/>
      <c r="D73" s="677"/>
      <c r="E73" s="677"/>
      <c r="F73" s="677"/>
      <c r="G73" s="678"/>
      <c r="H73" s="679"/>
      <c r="I73" s="47"/>
      <c r="J73" s="47"/>
      <c r="K73" s="47"/>
      <c r="M73" s="657"/>
    </row>
    <row r="74" spans="1:13" x14ac:dyDescent="0.2">
      <c r="A74" s="565"/>
      <c r="B74" s="565">
        <v>36215</v>
      </c>
      <c r="C74" s="680" t="s">
        <v>1579</v>
      </c>
      <c r="D74" s="634">
        <v>0.15</v>
      </c>
      <c r="E74" s="663">
        <f>Главная!$T$26</f>
        <v>0.05</v>
      </c>
      <c r="F74" s="663"/>
      <c r="G74" s="664">
        <v>122.04</v>
      </c>
      <c r="H74" s="333">
        <f>G74*Главная!$E$26</f>
        <v>7870.5182519999998</v>
      </c>
      <c r="I74" s="47"/>
      <c r="J74" s="47"/>
      <c r="K74" s="47"/>
      <c r="M74" s="657"/>
    </row>
    <row r="75" spans="1:13" x14ac:dyDescent="0.2">
      <c r="A75" s="565"/>
      <c r="B75" s="565" t="s">
        <v>1580</v>
      </c>
      <c r="C75" s="680" t="s">
        <v>1581</v>
      </c>
      <c r="D75" s="634">
        <v>0.15</v>
      </c>
      <c r="E75" s="663">
        <f>Главная!$T$26</f>
        <v>0.05</v>
      </c>
      <c r="F75" s="663"/>
      <c r="G75" s="664">
        <v>133.227</v>
      </c>
      <c r="H75" s="333">
        <f>G75*Главная!$E$26</f>
        <v>8591.9824250999991</v>
      </c>
      <c r="I75" s="47"/>
      <c r="J75" s="47"/>
      <c r="K75" s="47"/>
      <c r="M75" s="657"/>
    </row>
    <row r="76" spans="1:13" x14ac:dyDescent="0.2">
      <c r="A76" s="565"/>
      <c r="B76" s="565" t="s">
        <v>1582</v>
      </c>
      <c r="C76" s="680" t="s">
        <v>1583</v>
      </c>
      <c r="D76" s="634">
        <v>0.15</v>
      </c>
      <c r="E76" s="663">
        <f>Главная!$T$26</f>
        <v>0.05</v>
      </c>
      <c r="F76" s="663"/>
      <c r="G76" s="664">
        <v>219.672</v>
      </c>
      <c r="H76" s="333">
        <f>G76*Главная!$E$26</f>
        <v>14166.932853599999</v>
      </c>
      <c r="I76" s="47"/>
      <c r="J76" s="47"/>
      <c r="K76" s="47"/>
      <c r="M76" s="657"/>
    </row>
    <row r="77" spans="1:13" x14ac:dyDescent="0.2">
      <c r="A77" s="565"/>
      <c r="B77" s="565" t="s">
        <v>1584</v>
      </c>
      <c r="C77" s="680" t="s">
        <v>1585</v>
      </c>
      <c r="D77" s="634">
        <v>0.15</v>
      </c>
      <c r="E77" s="663">
        <f>Главная!$T$26</f>
        <v>0.05</v>
      </c>
      <c r="F77" s="663"/>
      <c r="G77" s="664">
        <v>262.38600000000002</v>
      </c>
      <c r="H77" s="333">
        <f>G77*Главная!$E$26</f>
        <v>16921.614241800002</v>
      </c>
      <c r="I77" s="47"/>
      <c r="J77" s="47"/>
      <c r="K77" s="47"/>
      <c r="M77" s="657"/>
    </row>
    <row r="78" spans="1:13" x14ac:dyDescent="0.2">
      <c r="A78" s="565"/>
      <c r="B78" s="565" t="s">
        <v>1586</v>
      </c>
      <c r="C78" s="680" t="s">
        <v>1587</v>
      </c>
      <c r="D78" s="634">
        <v>0.15</v>
      </c>
      <c r="E78" s="663">
        <f>Главная!$T$26</f>
        <v>0.05</v>
      </c>
      <c r="F78" s="663"/>
      <c r="G78" s="664">
        <v>497.31299999999999</v>
      </c>
      <c r="H78" s="333">
        <f>G78*Главная!$E$26</f>
        <v>32072.361876899999</v>
      </c>
      <c r="I78" s="47"/>
      <c r="J78" s="47"/>
      <c r="K78" s="47"/>
      <c r="M78" s="657"/>
    </row>
    <row r="79" spans="1:13" x14ac:dyDescent="0.2">
      <c r="A79" s="565"/>
      <c r="B79" s="565" t="s">
        <v>1588</v>
      </c>
      <c r="C79" s="680" t="s">
        <v>1589</v>
      </c>
      <c r="D79" s="634">
        <v>0.15</v>
      </c>
      <c r="E79" s="663">
        <f>Главная!$T$26</f>
        <v>0.05</v>
      </c>
      <c r="F79" s="663"/>
      <c r="G79" s="664">
        <v>718.00199999999995</v>
      </c>
      <c r="H79" s="333">
        <f>G79*Главная!$E$26</f>
        <v>46304.882382599993</v>
      </c>
      <c r="I79" s="47"/>
      <c r="J79" s="47"/>
      <c r="K79" s="47"/>
      <c r="M79" s="657"/>
    </row>
    <row r="80" spans="1:13" x14ac:dyDescent="0.2">
      <c r="A80" s="565"/>
      <c r="B80" s="565" t="s">
        <v>1590</v>
      </c>
      <c r="C80" s="680" t="s">
        <v>1591</v>
      </c>
      <c r="D80" s="634">
        <v>0.15</v>
      </c>
      <c r="E80" s="663">
        <f>Главная!$T$26</f>
        <v>0.05</v>
      </c>
      <c r="F80" s="663"/>
      <c r="G80" s="664">
        <v>833.94</v>
      </c>
      <c r="H80" s="333">
        <f>G80*Главная!$E$26</f>
        <v>53781.874722</v>
      </c>
      <c r="I80" s="47"/>
      <c r="J80" s="47"/>
      <c r="K80" s="47"/>
      <c r="M80" s="657"/>
    </row>
    <row r="81" spans="1:13" x14ac:dyDescent="0.2">
      <c r="A81" s="565"/>
      <c r="B81" s="565">
        <v>36067</v>
      </c>
      <c r="C81" s="680" t="s">
        <v>1592</v>
      </c>
      <c r="D81" s="634">
        <v>0.15</v>
      </c>
      <c r="E81" s="663">
        <f>Главная!$T$26</f>
        <v>0.05</v>
      </c>
      <c r="F81" s="663"/>
      <c r="G81" s="664">
        <v>944.79300000000001</v>
      </c>
      <c r="H81" s="333">
        <f>G81*Главная!$E$26</f>
        <v>60930.928800899994</v>
      </c>
      <c r="I81" s="47"/>
      <c r="J81" s="47"/>
      <c r="K81" s="47"/>
      <c r="M81" s="657"/>
    </row>
    <row r="82" spans="1:13" x14ac:dyDescent="0.2">
      <c r="A82" s="565"/>
      <c r="B82" s="565">
        <v>36090</v>
      </c>
      <c r="C82" s="680" t="s">
        <v>1593</v>
      </c>
      <c r="D82" s="634">
        <v>0.15</v>
      </c>
      <c r="E82" s="663">
        <f>Главная!$T$26</f>
        <v>0.05</v>
      </c>
      <c r="F82" s="663"/>
      <c r="G82" s="664">
        <v>1023.102</v>
      </c>
      <c r="H82" s="333">
        <f>G82*Главная!$E$26</f>
        <v>65981.178012599994</v>
      </c>
      <c r="I82" s="47"/>
      <c r="J82" s="47"/>
      <c r="K82" s="47"/>
      <c r="M82" s="657"/>
    </row>
    <row r="83" spans="1:13" x14ac:dyDescent="0.2">
      <c r="A83" s="565"/>
      <c r="B83" s="565">
        <v>36094</v>
      </c>
      <c r="C83" s="680" t="s">
        <v>1594</v>
      </c>
      <c r="D83" s="634">
        <v>0.15</v>
      </c>
      <c r="E83" s="663">
        <f>Главная!$T$26</f>
        <v>0.05</v>
      </c>
      <c r="F83" s="663"/>
      <c r="G83" s="664">
        <v>1616.0129999999999</v>
      </c>
      <c r="H83" s="333">
        <f>G83*Главная!$E$26</f>
        <v>104218.77918689999</v>
      </c>
      <c r="I83" s="47"/>
      <c r="J83" s="47"/>
      <c r="K83" s="47"/>
      <c r="M83" s="657"/>
    </row>
    <row r="84" spans="1:13" x14ac:dyDescent="0.2">
      <c r="A84" s="366"/>
      <c r="B84" s="681"/>
      <c r="C84" s="682" t="s">
        <v>1595</v>
      </c>
      <c r="D84" s="683">
        <v>0.15</v>
      </c>
      <c r="E84" s="684">
        <f>Главная!$T$26</f>
        <v>0.05</v>
      </c>
      <c r="F84" s="684"/>
      <c r="G84" s="685">
        <v>2189.6010000000001</v>
      </c>
      <c r="H84" s="337">
        <f>G84*Главная!$E$26</f>
        <v>141210.21497130001</v>
      </c>
      <c r="I84" s="47"/>
      <c r="J84" s="47"/>
      <c r="K84" s="47"/>
      <c r="M84" s="657"/>
    </row>
    <row r="85" spans="1:13" x14ac:dyDescent="0.2">
      <c r="A85" s="686" t="s">
        <v>1596</v>
      </c>
      <c r="B85" s="687"/>
      <c r="C85" s="687"/>
      <c r="D85" s="688"/>
      <c r="E85" s="688"/>
      <c r="F85" s="688"/>
      <c r="G85" s="689"/>
      <c r="H85" s="679"/>
      <c r="I85" s="47"/>
      <c r="J85" s="47"/>
      <c r="K85" s="47"/>
      <c r="M85" s="657"/>
    </row>
    <row r="86" spans="1:13" x14ac:dyDescent="0.2">
      <c r="A86" s="690"/>
      <c r="B86" s="690">
        <v>36076</v>
      </c>
      <c r="C86" s="691" t="s">
        <v>1597</v>
      </c>
      <c r="D86" s="692">
        <v>0.15</v>
      </c>
      <c r="E86" s="693">
        <f>Главная!$T$26</f>
        <v>0.05</v>
      </c>
      <c r="F86" s="693"/>
      <c r="G86" s="694">
        <v>193.23</v>
      </c>
      <c r="H86" s="329">
        <f>G86*Главная!$E$26</f>
        <v>12461.653898999999</v>
      </c>
      <c r="I86" s="47"/>
      <c r="J86" s="47"/>
      <c r="K86" s="47"/>
      <c r="M86" s="657"/>
    </row>
    <row r="87" spans="1:13" x14ac:dyDescent="0.2">
      <c r="A87" s="565"/>
      <c r="B87" s="565">
        <v>35025</v>
      </c>
      <c r="C87" s="174" t="s">
        <v>1598</v>
      </c>
      <c r="D87" s="634">
        <v>0.15</v>
      </c>
      <c r="E87" s="663">
        <f>Главная!$T$26</f>
        <v>0.05</v>
      </c>
      <c r="F87" s="663"/>
      <c r="G87" s="664"/>
      <c r="H87" s="333">
        <v>1200</v>
      </c>
      <c r="I87" s="47"/>
      <c r="J87" s="47"/>
      <c r="K87" s="47"/>
      <c r="M87" s="657"/>
    </row>
    <row r="88" spans="1:13" x14ac:dyDescent="0.2">
      <c r="A88" s="565"/>
      <c r="B88" s="565">
        <v>36077</v>
      </c>
      <c r="C88" s="174" t="s">
        <v>1599</v>
      </c>
      <c r="D88" s="634">
        <v>0.15</v>
      </c>
      <c r="E88" s="663">
        <f>Главная!$T$26</f>
        <v>0.05</v>
      </c>
      <c r="F88" s="663"/>
      <c r="G88" s="664">
        <v>53.901000000000003</v>
      </c>
      <c r="H88" s="333">
        <f>G88*Главная!$E$26</f>
        <v>3476.1455612999998</v>
      </c>
      <c r="I88" s="47"/>
      <c r="J88" s="47"/>
      <c r="K88" s="47"/>
      <c r="M88" s="657"/>
    </row>
    <row r="89" spans="1:13" x14ac:dyDescent="0.2">
      <c r="A89" s="565"/>
      <c r="B89" s="565">
        <v>36078</v>
      </c>
      <c r="C89" s="174" t="s">
        <v>1600</v>
      </c>
      <c r="D89" s="634">
        <v>0.15</v>
      </c>
      <c r="E89" s="663">
        <f>Главная!$T$26</f>
        <v>0.05</v>
      </c>
      <c r="F89" s="663"/>
      <c r="G89" s="664">
        <v>30.51</v>
      </c>
      <c r="H89" s="333">
        <f>G89*Главная!$E$26</f>
        <v>1967.629563</v>
      </c>
      <c r="I89" s="47"/>
      <c r="J89" s="47"/>
      <c r="K89" s="47"/>
      <c r="M89" s="657"/>
    </row>
    <row r="90" spans="1:13" x14ac:dyDescent="0.2">
      <c r="A90" s="565"/>
      <c r="B90" s="565">
        <v>36051</v>
      </c>
      <c r="C90" s="174" t="s">
        <v>1601</v>
      </c>
      <c r="D90" s="634">
        <v>0.15</v>
      </c>
      <c r="E90" s="663">
        <f>Главная!$T$26</f>
        <v>0.05</v>
      </c>
      <c r="F90" s="663"/>
      <c r="G90" s="664">
        <v>33.561</v>
      </c>
      <c r="H90" s="333">
        <f>G90*Главная!$E$26</f>
        <v>2164.3925193</v>
      </c>
      <c r="I90" s="47"/>
      <c r="J90" s="47"/>
      <c r="K90" s="47"/>
      <c r="M90" s="657"/>
    </row>
    <row r="91" spans="1:13" x14ac:dyDescent="0.2">
      <c r="A91" s="565"/>
      <c r="B91" s="565">
        <v>36034</v>
      </c>
      <c r="C91" s="174" t="s">
        <v>1602</v>
      </c>
      <c r="D91" s="634">
        <v>0.15</v>
      </c>
      <c r="E91" s="663">
        <f>Главная!$T$26</f>
        <v>0.05</v>
      </c>
      <c r="F91" s="663"/>
      <c r="G91" s="664">
        <v>49.832999999999998</v>
      </c>
      <c r="H91" s="333">
        <f>G91*Главная!$E$26</f>
        <v>3213.7949528999998</v>
      </c>
      <c r="I91" s="47"/>
      <c r="J91" s="47"/>
      <c r="K91" s="47"/>
      <c r="M91" s="657"/>
    </row>
    <row r="92" spans="1:13" x14ac:dyDescent="0.2">
      <c r="A92" s="173"/>
      <c r="B92" s="565">
        <v>36027</v>
      </c>
      <c r="C92" s="174" t="s">
        <v>1603</v>
      </c>
      <c r="D92" s="634">
        <v>0.15</v>
      </c>
      <c r="E92" s="663">
        <f>Главная!$T$26</f>
        <v>0.05</v>
      </c>
      <c r="F92" s="663"/>
      <c r="G92" s="666">
        <v>26.442</v>
      </c>
      <c r="H92" s="333">
        <f>G92*Главная!$E$26</f>
        <v>1705.2789545999999</v>
      </c>
      <c r="I92" s="47"/>
      <c r="J92" s="47"/>
      <c r="K92" s="47"/>
      <c r="M92" s="657"/>
    </row>
  </sheetData>
  <autoFilter ref="A6:H92" xr:uid="{00000000-0009-0000-0000-00000E000000}"/>
  <mergeCells count="1">
    <mergeCell ref="H1:H5"/>
  </mergeCells>
  <hyperlinks>
    <hyperlink ref="H1" location="Главная!A1" display="Главная" xr:uid="{00000000-0004-0000-0E00-000000000000}"/>
    <hyperlink ref="C4" r:id="rId1" display="mailto:9221383421@mail.ru" xr:uid="{FA2B80AC-73EE-4414-9F5D-A927D7150C21}"/>
    <hyperlink ref="C5" r:id="rId2" display="https://автаномка96.рф/" xr:uid="{346A00DC-ED9B-422A-AEAD-E4BFEFA307F9}"/>
  </hyperlinks>
  <pageMargins left="0.74791666666666701" right="0.74791666666666701" top="0.66944444444444395" bottom="0.98402777777777795" header="0.51180555555555496" footer="0.51180555555555496"/>
  <pageSetup paperSize="9" scale="79" firstPageNumber="0" orientation="portrait" horizontalDpi="300" verticalDpi="30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MG161"/>
  <sheetViews>
    <sheetView topLeftCell="C1" zoomScale="95" zoomScaleNormal="95" workbookViewId="0">
      <pane ySplit="6" topLeftCell="A7" activePane="bottomLeft" state="frozen"/>
      <selection activeCell="C1" sqref="C1"/>
      <selection pane="bottomLeft" activeCell="E4" sqref="E4"/>
    </sheetView>
  </sheetViews>
  <sheetFormatPr defaultRowHeight="12.75" x14ac:dyDescent="0.2"/>
  <cols>
    <col min="1" max="1" width="10.7109375" style="70" customWidth="1"/>
    <col min="2" max="2" width="9.85546875" style="70" customWidth="1"/>
    <col min="3" max="3" width="28.85546875" style="70" customWidth="1"/>
    <col min="4" max="4" width="28.140625" style="70" customWidth="1"/>
    <col min="5" max="5" width="24.42578125" style="70" customWidth="1"/>
    <col min="6" max="8" width="8.85546875" style="70" hidden="1" customWidth="1"/>
    <col min="9" max="9" width="24.140625" style="70" customWidth="1"/>
    <col min="10" max="10" width="12.7109375" style="69" customWidth="1"/>
    <col min="11" max="1021" width="9.140625" style="70" customWidth="1"/>
  </cols>
  <sheetData>
    <row r="1" spans="1:10" s="47" customFormat="1" ht="16.5" customHeight="1" x14ac:dyDescent="0.2">
      <c r="A1" s="45"/>
      <c r="B1" s="46"/>
      <c r="I1" s="46"/>
      <c r="J1" s="780"/>
    </row>
    <row r="2" spans="1:10" s="47" customFormat="1" ht="16.5" customHeight="1" x14ac:dyDescent="0.3">
      <c r="A2" s="45"/>
      <c r="B2" s="46"/>
      <c r="C2" s="52"/>
      <c r="I2" s="46"/>
      <c r="J2" s="780"/>
    </row>
    <row r="3" spans="1:10" s="47" customFormat="1" ht="16.5" customHeight="1" x14ac:dyDescent="0.25">
      <c r="A3" s="45"/>
      <c r="B3" s="46"/>
      <c r="C3" s="53"/>
      <c r="D3" s="797">
        <v>79193850543</v>
      </c>
      <c r="I3" s="46"/>
      <c r="J3" s="780"/>
    </row>
    <row r="4" spans="1:10" s="47" customFormat="1" ht="16.5" customHeight="1" x14ac:dyDescent="0.2">
      <c r="A4" s="45"/>
      <c r="B4" s="46"/>
      <c r="C4" s="54"/>
      <c r="D4" s="798" t="s">
        <v>1884</v>
      </c>
      <c r="I4" s="46"/>
      <c r="J4" s="780"/>
    </row>
    <row r="5" spans="1:10" s="47" customFormat="1" ht="16.5" customHeight="1" x14ac:dyDescent="0.2">
      <c r="A5" s="45"/>
      <c r="B5" s="46"/>
      <c r="D5" s="798" t="s">
        <v>1883</v>
      </c>
      <c r="I5" s="46"/>
      <c r="J5" s="780"/>
    </row>
    <row r="6" spans="1:10" s="47" customFormat="1" ht="34.5" customHeight="1" x14ac:dyDescent="0.2">
      <c r="A6" s="695" t="s">
        <v>87</v>
      </c>
      <c r="B6" s="321" t="s">
        <v>88</v>
      </c>
      <c r="C6" s="321" t="s">
        <v>89</v>
      </c>
      <c r="D6" s="72" t="s">
        <v>1604</v>
      </c>
      <c r="E6" s="72"/>
      <c r="F6" s="72" t="s">
        <v>90</v>
      </c>
      <c r="G6" s="72" t="s">
        <v>90</v>
      </c>
      <c r="H6" s="72"/>
      <c r="I6" s="72" t="s">
        <v>1605</v>
      </c>
      <c r="J6" s="169" t="s">
        <v>91</v>
      </c>
    </row>
    <row r="7" spans="1:10" s="47" customFormat="1" ht="18" customHeight="1" x14ac:dyDescent="0.2">
      <c r="A7" s="696" t="s">
        <v>53</v>
      </c>
      <c r="B7" s="697"/>
      <c r="C7" s="697"/>
      <c r="D7" s="698"/>
      <c r="E7" s="697"/>
      <c r="F7" s="697"/>
      <c r="G7" s="697"/>
      <c r="H7" s="697"/>
      <c r="I7" s="696"/>
      <c r="J7" s="697"/>
    </row>
    <row r="8" spans="1:10" s="703" customFormat="1" x14ac:dyDescent="0.2">
      <c r="A8" s="699"/>
      <c r="B8" s="690">
        <v>35538</v>
      </c>
      <c r="C8" s="700" t="s">
        <v>1606</v>
      </c>
      <c r="D8" s="486">
        <v>0.11</v>
      </c>
      <c r="E8" s="486"/>
      <c r="F8" s="701">
        <v>0.4</v>
      </c>
      <c r="G8" s="558">
        <f>Главная!$T$26</f>
        <v>0.05</v>
      </c>
      <c r="H8" s="620"/>
      <c r="I8" s="690">
        <v>0.14000000000000001</v>
      </c>
      <c r="J8" s="702">
        <v>73.224000000000004</v>
      </c>
    </row>
    <row r="9" spans="1:10" s="379" customFormat="1" x14ac:dyDescent="0.2">
      <c r="A9" s="438"/>
      <c r="B9" s="704">
        <v>35542</v>
      </c>
      <c r="C9" s="569" t="s">
        <v>1607</v>
      </c>
      <c r="D9" s="190">
        <v>0.18</v>
      </c>
      <c r="E9" s="190"/>
      <c r="F9" s="701">
        <v>0.4</v>
      </c>
      <c r="G9" s="558">
        <f>Главная!$T$26</f>
        <v>0.05</v>
      </c>
      <c r="H9" s="558"/>
      <c r="I9" s="704">
        <v>0.23</v>
      </c>
      <c r="J9" s="87">
        <v>79.325999999999993</v>
      </c>
    </row>
    <row r="10" spans="1:10" s="379" customFormat="1" x14ac:dyDescent="0.2">
      <c r="A10" s="438"/>
      <c r="B10" s="704">
        <v>35543</v>
      </c>
      <c r="C10" s="569" t="s">
        <v>1608</v>
      </c>
      <c r="D10" s="190">
        <v>0.36</v>
      </c>
      <c r="E10" s="190"/>
      <c r="F10" s="701">
        <v>0.4</v>
      </c>
      <c r="G10" s="558">
        <f>Главная!$T$26</f>
        <v>0.05</v>
      </c>
      <c r="H10" s="558"/>
      <c r="I10" s="704">
        <v>0.45</v>
      </c>
      <c r="J10" s="87">
        <v>115.938</v>
      </c>
    </row>
    <row r="11" spans="1:10" s="379" customFormat="1" x14ac:dyDescent="0.2">
      <c r="A11" s="438"/>
      <c r="B11" s="704">
        <v>35544</v>
      </c>
      <c r="C11" s="569" t="s">
        <v>1609</v>
      </c>
      <c r="D11" s="190">
        <v>1.0900000000000001</v>
      </c>
      <c r="E11" s="190"/>
      <c r="F11" s="701">
        <v>0.4</v>
      </c>
      <c r="G11" s="558">
        <f>Главная!$T$26</f>
        <v>0.05</v>
      </c>
      <c r="H11" s="558"/>
      <c r="I11" s="704">
        <v>1.36</v>
      </c>
      <c r="J11" s="87">
        <v>207.46799999999999</v>
      </c>
    </row>
    <row r="12" spans="1:10" s="379" customFormat="1" x14ac:dyDescent="0.2">
      <c r="A12" s="438"/>
      <c r="B12" s="704">
        <v>35665</v>
      </c>
      <c r="C12" s="569" t="s">
        <v>1610</v>
      </c>
      <c r="D12" s="190">
        <v>1.45</v>
      </c>
      <c r="E12" s="190"/>
      <c r="F12" s="701">
        <v>0.4</v>
      </c>
      <c r="G12" s="558">
        <f>Главная!$T$26</f>
        <v>0.05</v>
      </c>
      <c r="H12" s="558"/>
      <c r="I12" s="704">
        <v>1.81</v>
      </c>
      <c r="J12" s="87">
        <v>303.06599999999997</v>
      </c>
    </row>
    <row r="13" spans="1:10" s="379" customFormat="1" x14ac:dyDescent="0.2">
      <c r="A13" s="438"/>
      <c r="B13" s="704">
        <v>35666</v>
      </c>
      <c r="C13" s="569" t="s">
        <v>1611</v>
      </c>
      <c r="D13" s="190">
        <v>2.1800000000000002</v>
      </c>
      <c r="E13" s="190"/>
      <c r="F13" s="701">
        <v>0.4</v>
      </c>
      <c r="G13" s="558">
        <f>Главная!$T$26</f>
        <v>0.05</v>
      </c>
      <c r="H13" s="558"/>
      <c r="I13" s="704">
        <v>2.72</v>
      </c>
      <c r="J13" s="87">
        <v>345.78</v>
      </c>
    </row>
    <row r="14" spans="1:10" s="379" customFormat="1" x14ac:dyDescent="0.2">
      <c r="A14" s="438"/>
      <c r="B14" s="704">
        <v>35614</v>
      </c>
      <c r="C14" s="569" t="s">
        <v>1612</v>
      </c>
      <c r="D14" s="190">
        <v>4.3499999999999996</v>
      </c>
      <c r="E14" s="190"/>
      <c r="F14" s="701">
        <v>0.4</v>
      </c>
      <c r="G14" s="558">
        <f>Главная!$T$26</f>
        <v>0.05</v>
      </c>
      <c r="H14" s="558"/>
      <c r="I14" s="704">
        <v>5.44</v>
      </c>
      <c r="J14" s="87">
        <v>905.13</v>
      </c>
    </row>
    <row r="15" spans="1:10" s="379" customFormat="1" x14ac:dyDescent="0.2">
      <c r="A15" s="438"/>
      <c r="B15" s="704">
        <v>35615</v>
      </c>
      <c r="C15" s="569" t="s">
        <v>1613</v>
      </c>
      <c r="D15" s="190">
        <v>6.53</v>
      </c>
      <c r="E15" s="190"/>
      <c r="F15" s="701">
        <v>0.4</v>
      </c>
      <c r="G15" s="558">
        <f>Главная!$T$26</f>
        <v>0.05</v>
      </c>
      <c r="H15" s="558"/>
      <c r="I15" s="704">
        <v>8.16</v>
      </c>
      <c r="J15" s="87">
        <v>1229.5530000000001</v>
      </c>
    </row>
    <row r="16" spans="1:10" s="379" customFormat="1" x14ac:dyDescent="0.2">
      <c r="A16" s="438"/>
      <c r="B16" s="704">
        <v>35616</v>
      </c>
      <c r="C16" s="569" t="s">
        <v>1614</v>
      </c>
      <c r="D16" s="190">
        <v>8.7100000000000009</v>
      </c>
      <c r="E16" s="190"/>
      <c r="F16" s="701">
        <v>0.4</v>
      </c>
      <c r="G16" s="558">
        <f>Главная!$T$26</f>
        <v>0.05</v>
      </c>
      <c r="H16" s="558"/>
      <c r="I16" s="704">
        <v>10.89</v>
      </c>
      <c r="J16" s="87">
        <v>1747.2059999999999</v>
      </c>
    </row>
    <row r="17" spans="1:10" s="379" customFormat="1" x14ac:dyDescent="0.2">
      <c r="A17" s="438"/>
      <c r="B17" s="704">
        <v>35618</v>
      </c>
      <c r="C17" s="569" t="s">
        <v>1615</v>
      </c>
      <c r="D17" s="190">
        <v>13.06</v>
      </c>
      <c r="E17" s="190"/>
      <c r="F17" s="701">
        <v>0.4</v>
      </c>
      <c r="G17" s="558">
        <f>Главная!$T$26</f>
        <v>0.05</v>
      </c>
      <c r="H17" s="558"/>
      <c r="I17" s="704">
        <v>16.329999999999998</v>
      </c>
      <c r="J17" s="87">
        <v>2308.59</v>
      </c>
    </row>
    <row r="18" spans="1:10" s="379" customFormat="1" x14ac:dyDescent="0.2">
      <c r="A18" s="438"/>
      <c r="B18" s="704">
        <v>35619</v>
      </c>
      <c r="C18" s="569" t="s">
        <v>1616</v>
      </c>
      <c r="D18" s="190">
        <v>17.420000000000002</v>
      </c>
      <c r="E18" s="190"/>
      <c r="F18" s="701">
        <v>0.4</v>
      </c>
      <c r="G18" s="558">
        <f>Главная!$T$26</f>
        <v>0.05</v>
      </c>
      <c r="H18" s="558"/>
      <c r="I18" s="704">
        <v>21.77</v>
      </c>
      <c r="J18" s="87">
        <v>3274.74</v>
      </c>
    </row>
    <row r="19" spans="1:10" s="379" customFormat="1" x14ac:dyDescent="0.2">
      <c r="A19" s="438"/>
      <c r="B19" s="704">
        <v>35620</v>
      </c>
      <c r="C19" s="569" t="s">
        <v>1617</v>
      </c>
      <c r="D19" s="190">
        <v>21.77</v>
      </c>
      <c r="E19" s="190"/>
      <c r="F19" s="701">
        <v>0.4</v>
      </c>
      <c r="G19" s="558">
        <f>Главная!$T$26</f>
        <v>0.05</v>
      </c>
      <c r="H19" s="558"/>
      <c r="I19" s="704">
        <v>27.22</v>
      </c>
      <c r="J19" s="87">
        <v>3817.8180000000002</v>
      </c>
    </row>
    <row r="20" spans="1:10" s="379" customFormat="1" x14ac:dyDescent="0.2">
      <c r="A20" s="439"/>
      <c r="C20" s="439" t="s">
        <v>1618</v>
      </c>
      <c r="D20" s="705"/>
      <c r="E20" s="705"/>
      <c r="F20" s="517"/>
      <c r="G20" s="569"/>
      <c r="H20" s="705"/>
      <c r="I20" s="705"/>
      <c r="J20" s="94">
        <v>0</v>
      </c>
    </row>
    <row r="21" spans="1:10" ht="15" x14ac:dyDescent="0.2">
      <c r="A21" s="706" t="s">
        <v>1619</v>
      </c>
      <c r="B21" s="707"/>
      <c r="C21" s="707"/>
      <c r="D21" s="708"/>
      <c r="E21" s="708"/>
      <c r="F21" s="708"/>
      <c r="G21" s="707"/>
      <c r="H21" s="707"/>
      <c r="I21" s="706"/>
      <c r="J21" s="707"/>
    </row>
    <row r="22" spans="1:10" s="379" customFormat="1" x14ac:dyDescent="0.2">
      <c r="A22" s="699"/>
      <c r="B22" s="690">
        <v>35568</v>
      </c>
      <c r="C22" s="700" t="s">
        <v>1620</v>
      </c>
      <c r="D22" s="700"/>
      <c r="E22" s="700"/>
      <c r="F22" s="701">
        <v>0.4</v>
      </c>
      <c r="G22" s="558">
        <f>Главная!$T$26</f>
        <v>0.05</v>
      </c>
      <c r="H22" s="620"/>
      <c r="I22" s="700"/>
      <c r="J22" s="702">
        <v>40.68</v>
      </c>
    </row>
    <row r="23" spans="1:10" s="379" customFormat="1" x14ac:dyDescent="0.2">
      <c r="A23" s="438"/>
      <c r="B23" s="565">
        <v>35567</v>
      </c>
      <c r="C23" s="566" t="s">
        <v>1621</v>
      </c>
      <c r="D23" s="566"/>
      <c r="E23" s="566"/>
      <c r="F23" s="701">
        <v>0.4</v>
      </c>
      <c r="G23" s="558">
        <f>Главная!$T$26</f>
        <v>0.05</v>
      </c>
      <c r="H23" s="558"/>
      <c r="I23" s="566"/>
      <c r="J23" s="466">
        <v>27.459</v>
      </c>
    </row>
    <row r="24" spans="1:10" s="379" customFormat="1" x14ac:dyDescent="0.2">
      <c r="A24" s="438"/>
      <c r="B24" s="190">
        <v>35577</v>
      </c>
      <c r="C24" s="522" t="s">
        <v>1622</v>
      </c>
      <c r="D24" s="522"/>
      <c r="E24" s="522"/>
      <c r="F24" s="701">
        <v>0.4</v>
      </c>
      <c r="G24" s="558">
        <f>Главная!$T$26</f>
        <v>0.05</v>
      </c>
      <c r="H24" s="558"/>
      <c r="I24" s="522"/>
      <c r="J24" s="466">
        <v>27.459</v>
      </c>
    </row>
    <row r="25" spans="1:10" s="379" customFormat="1" x14ac:dyDescent="0.2">
      <c r="A25" s="438"/>
      <c r="B25" s="190">
        <v>35578</v>
      </c>
      <c r="C25" s="522" t="s">
        <v>1623</v>
      </c>
      <c r="D25" s="522"/>
      <c r="E25" s="522"/>
      <c r="F25" s="701">
        <v>0.4</v>
      </c>
      <c r="G25" s="558">
        <f>Главная!$T$26</f>
        <v>0.05</v>
      </c>
      <c r="H25" s="558"/>
      <c r="I25" s="522"/>
      <c r="J25" s="466">
        <v>27.459</v>
      </c>
    </row>
    <row r="26" spans="1:10" s="379" customFormat="1" x14ac:dyDescent="0.2">
      <c r="A26" s="438"/>
      <c r="B26" s="190">
        <v>35583</v>
      </c>
      <c r="C26" s="522" t="s">
        <v>1624</v>
      </c>
      <c r="D26" s="522"/>
      <c r="E26" s="522"/>
      <c r="F26" s="701">
        <v>0.4</v>
      </c>
      <c r="G26" s="558">
        <f>Главная!$T$26</f>
        <v>0.05</v>
      </c>
      <c r="H26" s="558"/>
      <c r="I26" s="522"/>
      <c r="J26" s="466">
        <v>34.578000000000003</v>
      </c>
    </row>
    <row r="27" spans="1:10" s="379" customFormat="1" x14ac:dyDescent="0.2">
      <c r="A27" s="438"/>
      <c r="B27" s="190">
        <v>35584</v>
      </c>
      <c r="C27" s="522" t="s">
        <v>1625</v>
      </c>
      <c r="D27" s="522"/>
      <c r="E27" s="522"/>
      <c r="F27" s="701">
        <v>0.4</v>
      </c>
      <c r="G27" s="558">
        <f>Главная!$T$26</f>
        <v>0.05</v>
      </c>
      <c r="H27" s="558"/>
      <c r="I27" s="522"/>
      <c r="J27" s="466">
        <v>34.578000000000003</v>
      </c>
    </row>
    <row r="28" spans="1:10" s="379" customFormat="1" x14ac:dyDescent="0.2">
      <c r="A28" s="438"/>
      <c r="B28" s="565">
        <v>35531</v>
      </c>
      <c r="C28" s="566" t="s">
        <v>1626</v>
      </c>
      <c r="D28" s="566"/>
      <c r="E28" s="566"/>
      <c r="F28" s="701">
        <v>0.4</v>
      </c>
      <c r="G28" s="558">
        <f>Главная!$T$26</f>
        <v>0.05</v>
      </c>
      <c r="H28" s="558"/>
      <c r="I28" s="566"/>
      <c r="J28" s="466">
        <v>10.17</v>
      </c>
    </row>
    <row r="29" spans="1:10" s="379" customFormat="1" x14ac:dyDescent="0.2">
      <c r="A29" s="438"/>
      <c r="B29" s="565">
        <v>35562</v>
      </c>
      <c r="C29" s="566" t="s">
        <v>1627</v>
      </c>
      <c r="D29" s="566"/>
      <c r="E29" s="566"/>
      <c r="F29" s="701">
        <v>0.4</v>
      </c>
      <c r="G29" s="558">
        <f>Главная!$T$26</f>
        <v>0.05</v>
      </c>
      <c r="H29" s="558"/>
      <c r="I29" s="566"/>
      <c r="J29" s="466">
        <v>10.17</v>
      </c>
    </row>
    <row r="30" spans="1:10" s="379" customFormat="1" x14ac:dyDescent="0.2">
      <c r="A30" s="438"/>
      <c r="B30" s="565">
        <v>35563</v>
      </c>
      <c r="C30" s="566" t="s">
        <v>1628</v>
      </c>
      <c r="D30" s="566"/>
      <c r="E30" s="566"/>
      <c r="F30" s="701">
        <v>0.4</v>
      </c>
      <c r="G30" s="558">
        <f>Главная!$T$26</f>
        <v>0.05</v>
      </c>
      <c r="H30" s="558"/>
      <c r="I30" s="566"/>
      <c r="J30" s="466">
        <v>12.204000000000001</v>
      </c>
    </row>
    <row r="31" spans="1:10" s="379" customFormat="1" x14ac:dyDescent="0.2">
      <c r="A31" s="438"/>
      <c r="B31" s="565">
        <v>35564</v>
      </c>
      <c r="C31" s="566" t="s">
        <v>1629</v>
      </c>
      <c r="D31" s="566"/>
      <c r="E31" s="566"/>
      <c r="F31" s="701">
        <v>0.4</v>
      </c>
      <c r="G31" s="558">
        <f>Главная!$T$26</f>
        <v>0.05</v>
      </c>
      <c r="H31" s="558"/>
      <c r="I31" s="566"/>
      <c r="J31" s="466">
        <v>23.390999999999998</v>
      </c>
    </row>
    <row r="32" spans="1:10" s="379" customFormat="1" x14ac:dyDescent="0.2">
      <c r="A32" s="438"/>
      <c r="B32" s="565">
        <v>35565</v>
      </c>
      <c r="C32" s="566" t="s">
        <v>1630</v>
      </c>
      <c r="D32" s="566"/>
      <c r="E32" s="566"/>
      <c r="F32" s="701">
        <v>0.4</v>
      </c>
      <c r="G32" s="558">
        <f>Главная!$T$26</f>
        <v>0.05</v>
      </c>
      <c r="H32" s="558"/>
      <c r="I32" s="566"/>
      <c r="J32" s="466">
        <v>38.646000000000001</v>
      </c>
    </row>
    <row r="33" spans="1:10" s="379" customFormat="1" x14ac:dyDescent="0.2">
      <c r="A33" s="438"/>
      <c r="B33" s="565">
        <v>35566</v>
      </c>
      <c r="C33" s="566" t="s">
        <v>1631</v>
      </c>
      <c r="D33" s="566"/>
      <c r="E33" s="566"/>
      <c r="F33" s="701">
        <v>0.4</v>
      </c>
      <c r="G33" s="558">
        <f>Главная!$T$26</f>
        <v>0.05</v>
      </c>
      <c r="H33" s="558"/>
      <c r="I33" s="566"/>
      <c r="J33" s="466">
        <v>38.646000000000001</v>
      </c>
    </row>
    <row r="34" spans="1:10" s="379" customFormat="1" x14ac:dyDescent="0.2">
      <c r="A34" s="438"/>
      <c r="B34" s="565">
        <v>35533</v>
      </c>
      <c r="C34" s="566" t="s">
        <v>1632</v>
      </c>
      <c r="D34" s="566"/>
      <c r="E34" s="566"/>
      <c r="F34" s="701">
        <v>0.4</v>
      </c>
      <c r="G34" s="558">
        <f>Главная!$T$26</f>
        <v>0.05</v>
      </c>
      <c r="H34" s="558"/>
      <c r="I34" s="566"/>
      <c r="J34" s="466">
        <v>19.323</v>
      </c>
    </row>
    <row r="35" spans="1:10" s="379" customFormat="1" x14ac:dyDescent="0.2">
      <c r="A35" s="438"/>
      <c r="B35" s="565">
        <v>35557</v>
      </c>
      <c r="C35" s="566" t="s">
        <v>1633</v>
      </c>
      <c r="D35" s="566"/>
      <c r="E35" s="566"/>
      <c r="F35" s="701">
        <v>0.4</v>
      </c>
      <c r="G35" s="558">
        <f>Главная!$T$26</f>
        <v>0.05</v>
      </c>
      <c r="H35" s="558"/>
      <c r="I35" s="566"/>
      <c r="J35" s="466">
        <v>21.356999999999999</v>
      </c>
    </row>
    <row r="36" spans="1:10" s="379" customFormat="1" x14ac:dyDescent="0.2">
      <c r="A36" s="438"/>
      <c r="B36" s="565">
        <v>35558</v>
      </c>
      <c r="C36" s="566" t="s">
        <v>1634</v>
      </c>
      <c r="D36" s="566"/>
      <c r="E36" s="566"/>
      <c r="F36" s="701">
        <v>0.4</v>
      </c>
      <c r="G36" s="558">
        <f>Главная!$T$26</f>
        <v>0.05</v>
      </c>
      <c r="H36" s="558"/>
      <c r="I36" s="566"/>
      <c r="J36" s="466">
        <v>28.475999999999999</v>
      </c>
    </row>
    <row r="37" spans="1:10" s="379" customFormat="1" x14ac:dyDescent="0.2">
      <c r="A37" s="438"/>
      <c r="B37" s="565">
        <v>35559</v>
      </c>
      <c r="C37" s="566" t="s">
        <v>1635</v>
      </c>
      <c r="D37" s="566"/>
      <c r="E37" s="566"/>
      <c r="F37" s="701">
        <v>0.4</v>
      </c>
      <c r="G37" s="558">
        <f>Главная!$T$26</f>
        <v>0.05</v>
      </c>
      <c r="H37" s="558"/>
      <c r="I37" s="566"/>
      <c r="J37" s="466">
        <v>48.816000000000003</v>
      </c>
    </row>
    <row r="38" spans="1:10" s="379" customFormat="1" x14ac:dyDescent="0.2">
      <c r="A38" s="438"/>
      <c r="B38" s="565">
        <v>35560</v>
      </c>
      <c r="C38" s="566" t="s">
        <v>1636</v>
      </c>
      <c r="D38" s="566"/>
      <c r="E38" s="566"/>
      <c r="F38" s="701">
        <v>0.4</v>
      </c>
      <c r="G38" s="558">
        <f>Главная!$T$26</f>
        <v>0.05</v>
      </c>
      <c r="H38" s="558"/>
      <c r="I38" s="566"/>
      <c r="J38" s="466">
        <v>53.901000000000003</v>
      </c>
    </row>
    <row r="39" spans="1:10" s="379" customFormat="1" x14ac:dyDescent="0.2">
      <c r="A39" s="438"/>
      <c r="B39" s="565">
        <v>35561</v>
      </c>
      <c r="C39" s="566" t="s">
        <v>1637</v>
      </c>
      <c r="D39" s="566"/>
      <c r="E39" s="566"/>
      <c r="F39" s="701">
        <v>0.4</v>
      </c>
      <c r="G39" s="558">
        <f>Главная!$T$26</f>
        <v>0.05</v>
      </c>
      <c r="H39" s="558"/>
      <c r="I39" s="566"/>
      <c r="J39" s="466">
        <v>73.224000000000004</v>
      </c>
    </row>
    <row r="40" spans="1:10" s="379" customFormat="1" x14ac:dyDescent="0.2">
      <c r="A40" s="438"/>
      <c r="B40" s="565">
        <v>35675</v>
      </c>
      <c r="C40" s="566" t="s">
        <v>1638</v>
      </c>
      <c r="D40" s="566"/>
      <c r="E40" s="566"/>
      <c r="F40" s="701">
        <v>0.4</v>
      </c>
      <c r="G40" s="558">
        <f>Главная!$T$26</f>
        <v>0.05</v>
      </c>
      <c r="H40" s="558"/>
      <c r="I40" s="566"/>
      <c r="J40" s="466">
        <v>0.50849999999999995</v>
      </c>
    </row>
    <row r="41" spans="1:10" s="379" customFormat="1" x14ac:dyDescent="0.2">
      <c r="A41" s="438"/>
      <c r="B41" s="565">
        <v>35676</v>
      </c>
      <c r="C41" s="566" t="s">
        <v>1639</v>
      </c>
      <c r="D41" s="566"/>
      <c r="E41" s="566"/>
      <c r="F41" s="701">
        <v>0.4</v>
      </c>
      <c r="G41" s="558">
        <f>Главная!$T$26</f>
        <v>0.05</v>
      </c>
      <c r="H41" s="558"/>
      <c r="I41" s="566"/>
      <c r="J41" s="466">
        <v>0.50849999999999995</v>
      </c>
    </row>
    <row r="42" spans="1:10" s="379" customFormat="1" x14ac:dyDescent="0.2">
      <c r="A42" s="438"/>
      <c r="B42" s="565">
        <v>35677</v>
      </c>
      <c r="C42" s="566" t="s">
        <v>1640</v>
      </c>
      <c r="D42" s="566"/>
      <c r="E42" s="566"/>
      <c r="F42" s="701">
        <v>0.4</v>
      </c>
      <c r="G42" s="558">
        <f>Главная!$T$26</f>
        <v>0.05</v>
      </c>
      <c r="H42" s="558"/>
      <c r="I42" s="566"/>
      <c r="J42" s="466">
        <v>0.50849999999999995</v>
      </c>
    </row>
    <row r="43" spans="1:10" s="379" customFormat="1" x14ac:dyDescent="0.2">
      <c r="A43" s="438"/>
      <c r="B43" s="565">
        <v>35678</v>
      </c>
      <c r="C43" s="566" t="s">
        <v>1641</v>
      </c>
      <c r="D43" s="566"/>
      <c r="E43" s="566"/>
      <c r="F43" s="701">
        <v>0.4</v>
      </c>
      <c r="G43" s="558">
        <f>Главная!$T$26</f>
        <v>0.05</v>
      </c>
      <c r="H43" s="558"/>
      <c r="I43" s="566"/>
      <c r="J43" s="466">
        <v>0.71189999999999998</v>
      </c>
    </row>
    <row r="44" spans="1:10" s="379" customFormat="1" x14ac:dyDescent="0.2">
      <c r="A44" s="438"/>
      <c r="B44" s="565">
        <v>35679</v>
      </c>
      <c r="C44" s="566" t="s">
        <v>1642</v>
      </c>
      <c r="D44" s="566"/>
      <c r="E44" s="566"/>
      <c r="F44" s="701">
        <v>0.4</v>
      </c>
      <c r="G44" s="558">
        <f>Главная!$T$26</f>
        <v>0.05</v>
      </c>
      <c r="H44" s="558"/>
      <c r="I44" s="566"/>
      <c r="J44" s="466">
        <v>0.71189999999999998</v>
      </c>
    </row>
    <row r="45" spans="1:10" s="379" customFormat="1" x14ac:dyDescent="0.2">
      <c r="A45" s="438"/>
      <c r="B45" s="565">
        <v>35680</v>
      </c>
      <c r="C45" s="566" t="s">
        <v>1643</v>
      </c>
      <c r="D45" s="566"/>
      <c r="E45" s="566"/>
      <c r="F45" s="701">
        <v>0.4</v>
      </c>
      <c r="G45" s="558">
        <f>Главная!$T$26</f>
        <v>0.05</v>
      </c>
      <c r="H45" s="558"/>
      <c r="I45" s="566"/>
      <c r="J45" s="466">
        <v>0.71189999999999998</v>
      </c>
    </row>
    <row r="46" spans="1:10" ht="18" customHeight="1" x14ac:dyDescent="0.2">
      <c r="A46" s="696" t="s">
        <v>1644</v>
      </c>
      <c r="B46" s="697"/>
      <c r="C46" s="697"/>
      <c r="D46" s="698"/>
      <c r="E46" s="709" t="s">
        <v>1645</v>
      </c>
      <c r="F46" s="697"/>
      <c r="G46" s="697"/>
      <c r="H46" s="697"/>
      <c r="I46" s="710" t="s">
        <v>1646</v>
      </c>
      <c r="J46" s="697"/>
    </row>
    <row r="47" spans="1:10" x14ac:dyDescent="0.2">
      <c r="A47" s="485"/>
      <c r="B47" s="486">
        <v>36130</v>
      </c>
      <c r="C47" s="699" t="s">
        <v>1647</v>
      </c>
      <c r="D47" s="473">
        <v>0.1</v>
      </c>
      <c r="E47" s="486" t="s">
        <v>1648</v>
      </c>
      <c r="F47" s="711">
        <v>0.4</v>
      </c>
      <c r="G47" s="712">
        <f>Главная!$T$26</f>
        <v>0.05</v>
      </c>
      <c r="H47" s="713"/>
      <c r="I47" s="486">
        <v>1</v>
      </c>
      <c r="J47" s="702">
        <v>65.087999999999994</v>
      </c>
    </row>
    <row r="48" spans="1:10" x14ac:dyDescent="0.2">
      <c r="A48" s="491"/>
      <c r="B48" s="190">
        <v>36131</v>
      </c>
      <c r="C48" s="438" t="s">
        <v>1649</v>
      </c>
      <c r="D48" s="473">
        <v>0.2</v>
      </c>
      <c r="E48" s="190" t="s">
        <v>1648</v>
      </c>
      <c r="F48" s="711">
        <v>0.4</v>
      </c>
      <c r="G48" s="712">
        <f>Главная!$T$26</f>
        <v>0.05</v>
      </c>
      <c r="H48" s="712"/>
      <c r="I48" s="190">
        <v>1</v>
      </c>
      <c r="J48" s="466">
        <v>68.138999999999996</v>
      </c>
    </row>
    <row r="49" spans="1:10" x14ac:dyDescent="0.2">
      <c r="A49" s="491"/>
      <c r="B49" s="190">
        <v>36132</v>
      </c>
      <c r="C49" s="438" t="s">
        <v>1650</v>
      </c>
      <c r="D49" s="473">
        <v>0.4</v>
      </c>
      <c r="E49" s="190" t="s">
        <v>1651</v>
      </c>
      <c r="F49" s="711">
        <v>0.4</v>
      </c>
      <c r="G49" s="712">
        <f>Главная!$T$26</f>
        <v>0.05</v>
      </c>
      <c r="H49" s="712"/>
      <c r="I49" s="190">
        <v>1</v>
      </c>
      <c r="J49" s="466">
        <v>115.938</v>
      </c>
    </row>
    <row r="50" spans="1:10" x14ac:dyDescent="0.2">
      <c r="A50" s="491"/>
      <c r="B50" s="190">
        <v>36133</v>
      </c>
      <c r="C50" s="438" t="s">
        <v>1652</v>
      </c>
      <c r="D50" s="473">
        <v>1.4</v>
      </c>
      <c r="E50" s="190" t="s">
        <v>1651</v>
      </c>
      <c r="F50" s="711">
        <v>0.4</v>
      </c>
      <c r="G50" s="712">
        <f>Главная!$T$26</f>
        <v>0.05</v>
      </c>
      <c r="H50" s="712"/>
      <c r="I50" s="190">
        <v>1</v>
      </c>
      <c r="J50" s="466">
        <v>160.68600000000001</v>
      </c>
    </row>
    <row r="51" spans="1:10" x14ac:dyDescent="0.2">
      <c r="A51" s="491"/>
      <c r="B51" s="190">
        <v>36134</v>
      </c>
      <c r="C51" s="438" t="s">
        <v>1653</v>
      </c>
      <c r="D51" s="473">
        <v>1.8</v>
      </c>
      <c r="E51" s="190" t="s">
        <v>1654</v>
      </c>
      <c r="F51" s="711">
        <v>0.4</v>
      </c>
      <c r="G51" s="712">
        <f>Главная!$T$26</f>
        <v>0.05</v>
      </c>
      <c r="H51" s="712"/>
      <c r="I51" s="190">
        <v>1</v>
      </c>
      <c r="J51" s="466">
        <v>221.70599999999999</v>
      </c>
    </row>
    <row r="52" spans="1:10" x14ac:dyDescent="0.2">
      <c r="A52" s="491"/>
      <c r="B52" s="190">
        <v>36135</v>
      </c>
      <c r="C52" s="438" t="s">
        <v>1655</v>
      </c>
      <c r="D52" s="473">
        <v>2.7</v>
      </c>
      <c r="E52" s="190" t="s">
        <v>1654</v>
      </c>
      <c r="F52" s="711">
        <v>0.4</v>
      </c>
      <c r="G52" s="712">
        <f>Главная!$T$26</f>
        <v>0.05</v>
      </c>
      <c r="H52" s="712"/>
      <c r="I52" s="190">
        <v>1</v>
      </c>
      <c r="J52" s="466">
        <v>256.28399999999999</v>
      </c>
    </row>
    <row r="53" spans="1:10" x14ac:dyDescent="0.2">
      <c r="A53" s="491"/>
      <c r="B53" s="190">
        <v>36136</v>
      </c>
      <c r="C53" s="438" t="s">
        <v>1656</v>
      </c>
      <c r="D53" s="473">
        <v>5.5</v>
      </c>
      <c r="E53" s="190" t="s">
        <v>1657</v>
      </c>
      <c r="F53" s="711">
        <v>0.4</v>
      </c>
      <c r="G53" s="712">
        <f>Главная!$T$26</f>
        <v>0.05</v>
      </c>
      <c r="H53" s="712"/>
      <c r="I53" s="190">
        <v>2</v>
      </c>
      <c r="J53" s="466">
        <v>786.14099999999996</v>
      </c>
    </row>
    <row r="54" spans="1:10" x14ac:dyDescent="0.2">
      <c r="A54" s="491"/>
      <c r="B54" s="190">
        <v>36137</v>
      </c>
      <c r="C54" s="438" t="s">
        <v>1658</v>
      </c>
      <c r="D54" s="473">
        <v>8</v>
      </c>
      <c r="E54" s="190" t="s">
        <v>1659</v>
      </c>
      <c r="F54" s="711">
        <v>0.4</v>
      </c>
      <c r="G54" s="712">
        <f>Главная!$T$26</f>
        <v>0.05</v>
      </c>
      <c r="H54" s="712"/>
      <c r="I54" s="704">
        <v>3</v>
      </c>
      <c r="J54" s="466">
        <v>922.41899999999998</v>
      </c>
    </row>
    <row r="55" spans="1:10" x14ac:dyDescent="0.2">
      <c r="A55" s="491"/>
      <c r="B55" s="190">
        <v>36138</v>
      </c>
      <c r="C55" s="438" t="s">
        <v>1660</v>
      </c>
      <c r="D55" s="473">
        <v>11</v>
      </c>
      <c r="E55" s="190" t="s">
        <v>1659</v>
      </c>
      <c r="F55" s="711">
        <v>0.4</v>
      </c>
      <c r="G55" s="712">
        <f>Главная!$T$26</f>
        <v>0.05</v>
      </c>
      <c r="H55" s="712"/>
      <c r="I55" s="704">
        <v>4</v>
      </c>
      <c r="J55" s="466">
        <v>1042.425</v>
      </c>
    </row>
    <row r="56" spans="1:10" x14ac:dyDescent="0.2">
      <c r="A56" s="491"/>
      <c r="B56" s="190">
        <v>36139</v>
      </c>
      <c r="C56" s="438" t="s">
        <v>1661</v>
      </c>
      <c r="D56" s="473">
        <v>16</v>
      </c>
      <c r="E56" s="190" t="s">
        <v>1662</v>
      </c>
      <c r="F56" s="711">
        <v>0.4</v>
      </c>
      <c r="G56" s="712">
        <f>Главная!$T$26</f>
        <v>0.05</v>
      </c>
      <c r="H56" s="712"/>
      <c r="I56" s="704">
        <v>6</v>
      </c>
      <c r="J56" s="466">
        <v>1879.4159999999999</v>
      </c>
    </row>
    <row r="57" spans="1:10" x14ac:dyDescent="0.2">
      <c r="A57" s="491"/>
      <c r="B57" s="190">
        <v>36140</v>
      </c>
      <c r="C57" s="438" t="s">
        <v>1663</v>
      </c>
      <c r="D57" s="473">
        <v>22</v>
      </c>
      <c r="E57" s="190" t="s">
        <v>1664</v>
      </c>
      <c r="F57" s="711">
        <v>0.4</v>
      </c>
      <c r="G57" s="712">
        <f>Главная!$T$26</f>
        <v>0.05</v>
      </c>
      <c r="H57" s="712"/>
      <c r="I57" s="704">
        <v>8</v>
      </c>
      <c r="J57" s="466">
        <v>2648.268</v>
      </c>
    </row>
    <row r="58" spans="1:10" x14ac:dyDescent="0.2">
      <c r="A58" s="491"/>
      <c r="B58" s="190">
        <v>36141</v>
      </c>
      <c r="C58" s="438" t="s">
        <v>1665</v>
      </c>
      <c r="D58" s="473">
        <v>30</v>
      </c>
      <c r="E58" s="190" t="s">
        <v>1666</v>
      </c>
      <c r="F58" s="711">
        <v>0.4</v>
      </c>
      <c r="G58" s="712">
        <f>Главная!$T$26</f>
        <v>0.05</v>
      </c>
      <c r="H58" s="712"/>
      <c r="I58" s="704">
        <v>10</v>
      </c>
      <c r="J58" s="466">
        <v>3758.8319999999999</v>
      </c>
    </row>
    <row r="59" spans="1:10" x14ac:dyDescent="0.2">
      <c r="A59" s="491"/>
      <c r="B59" s="190">
        <v>36270</v>
      </c>
      <c r="C59" s="438" t="s">
        <v>1667</v>
      </c>
      <c r="D59" s="473">
        <v>33</v>
      </c>
      <c r="E59" s="190" t="s">
        <v>1666</v>
      </c>
      <c r="F59" s="711">
        <v>0.4</v>
      </c>
      <c r="G59" s="712">
        <f>Главная!$T$26</f>
        <v>0.05</v>
      </c>
      <c r="H59" s="712"/>
      <c r="I59" s="704">
        <v>12</v>
      </c>
      <c r="J59" s="466">
        <v>4856.1750000000002</v>
      </c>
    </row>
    <row r="60" spans="1:10" x14ac:dyDescent="0.2">
      <c r="A60" s="491"/>
      <c r="B60" s="190">
        <v>36271</v>
      </c>
      <c r="C60" s="438" t="s">
        <v>1668</v>
      </c>
      <c r="D60" s="473">
        <v>37</v>
      </c>
      <c r="E60" s="190" t="s">
        <v>1669</v>
      </c>
      <c r="F60" s="711">
        <v>0.4</v>
      </c>
      <c r="G60" s="712">
        <f>Главная!$T$26</f>
        <v>0.05</v>
      </c>
      <c r="H60" s="712"/>
      <c r="I60" s="704">
        <v>14</v>
      </c>
      <c r="J60" s="466">
        <v>5621.9759999999997</v>
      </c>
    </row>
    <row r="61" spans="1:10" x14ac:dyDescent="0.2">
      <c r="A61" s="491"/>
      <c r="B61" s="190">
        <v>36142</v>
      </c>
      <c r="C61" s="438" t="s">
        <v>1670</v>
      </c>
      <c r="D61" s="473">
        <v>40.799999999999997</v>
      </c>
      <c r="E61" s="190" t="s">
        <v>1671</v>
      </c>
      <c r="F61" s="711">
        <v>0.4</v>
      </c>
      <c r="G61" s="712">
        <f>Главная!$T$26</f>
        <v>0.05</v>
      </c>
      <c r="H61" s="712"/>
      <c r="I61" s="704">
        <v>15</v>
      </c>
      <c r="J61" s="466">
        <v>6150.8159999999998</v>
      </c>
    </row>
    <row r="62" spans="1:10" x14ac:dyDescent="0.2">
      <c r="A62" s="714"/>
      <c r="B62" s="439" t="s">
        <v>1618</v>
      </c>
      <c r="C62" s="715"/>
      <c r="D62" s="715"/>
      <c r="E62" s="715"/>
      <c r="F62" s="715"/>
      <c r="G62" s="716"/>
      <c r="H62" s="716"/>
      <c r="I62" s="715"/>
      <c r="J62" s="717">
        <v>0</v>
      </c>
    </row>
    <row r="63" spans="1:10" ht="15" x14ac:dyDescent="0.2">
      <c r="A63" s="706" t="s">
        <v>1619</v>
      </c>
      <c r="B63" s="707"/>
      <c r="C63" s="707"/>
      <c r="D63" s="708"/>
      <c r="E63" s="707"/>
      <c r="F63" s="707"/>
      <c r="G63" s="707"/>
      <c r="H63" s="707"/>
      <c r="I63" s="706"/>
      <c r="J63" s="707"/>
    </row>
    <row r="64" spans="1:10" x14ac:dyDescent="0.2">
      <c r="A64" s="485"/>
      <c r="B64" s="486">
        <v>36143</v>
      </c>
      <c r="C64" s="700" t="s">
        <v>1672</v>
      </c>
      <c r="D64" s="700" t="s">
        <v>1672</v>
      </c>
      <c r="E64" s="700"/>
      <c r="F64" s="718">
        <v>0.4</v>
      </c>
      <c r="G64" s="712">
        <f>Главная!$T$26</f>
        <v>0.05</v>
      </c>
      <c r="H64" s="713"/>
      <c r="I64" s="430"/>
      <c r="J64" s="486">
        <v>27.459</v>
      </c>
    </row>
    <row r="65" spans="1:11" x14ac:dyDescent="0.2">
      <c r="A65" s="491"/>
      <c r="B65" s="190">
        <v>36144</v>
      </c>
      <c r="C65" s="566" t="s">
        <v>1673</v>
      </c>
      <c r="D65" s="566" t="s">
        <v>1673</v>
      </c>
      <c r="E65" s="566"/>
      <c r="F65" s="718">
        <v>0.4</v>
      </c>
      <c r="G65" s="712">
        <f>Главная!$T$26</f>
        <v>0.05</v>
      </c>
      <c r="H65" s="712"/>
      <c r="I65" s="363"/>
      <c r="J65" s="190">
        <v>30.51</v>
      </c>
    </row>
    <row r="66" spans="1:11" x14ac:dyDescent="0.2">
      <c r="A66" s="491"/>
      <c r="B66" s="190">
        <v>36145</v>
      </c>
      <c r="C66" s="522" t="s">
        <v>1674</v>
      </c>
      <c r="D66" s="522" t="s">
        <v>1674</v>
      </c>
      <c r="E66" s="522"/>
      <c r="F66" s="718">
        <v>0.4</v>
      </c>
      <c r="G66" s="712">
        <f>Главная!$T$26</f>
        <v>0.05</v>
      </c>
      <c r="H66" s="712"/>
      <c r="I66" s="363"/>
      <c r="J66" s="190">
        <v>30.51</v>
      </c>
    </row>
    <row r="67" spans="1:11" x14ac:dyDescent="0.2">
      <c r="A67" s="491"/>
      <c r="B67" s="190">
        <v>36146</v>
      </c>
      <c r="C67" s="522" t="s">
        <v>1675</v>
      </c>
      <c r="D67" s="522" t="s">
        <v>1675</v>
      </c>
      <c r="E67" s="522"/>
      <c r="F67" s="718">
        <v>0.4</v>
      </c>
      <c r="G67" s="712">
        <f>Главная!$T$26</f>
        <v>0.05</v>
      </c>
      <c r="H67" s="712"/>
      <c r="I67" s="363"/>
      <c r="J67" s="190">
        <v>47.798999999999999</v>
      </c>
    </row>
    <row r="68" spans="1:11" x14ac:dyDescent="0.2">
      <c r="A68" s="491"/>
      <c r="B68" s="190">
        <v>36147</v>
      </c>
      <c r="C68" s="522" t="s">
        <v>1676</v>
      </c>
      <c r="D68" s="522" t="s">
        <v>1676</v>
      </c>
      <c r="E68" s="522"/>
      <c r="F68" s="718">
        <v>0.4</v>
      </c>
      <c r="G68" s="712">
        <f>Главная!$T$26</f>
        <v>0.05</v>
      </c>
      <c r="H68" s="712"/>
      <c r="I68" s="363"/>
      <c r="J68" s="190">
        <v>50.85</v>
      </c>
    </row>
    <row r="69" spans="1:11" x14ac:dyDescent="0.2">
      <c r="A69" s="491"/>
      <c r="B69" s="190">
        <v>36148</v>
      </c>
      <c r="C69" s="522" t="s">
        <v>1677</v>
      </c>
      <c r="D69" s="522" t="s">
        <v>1677</v>
      </c>
      <c r="E69" s="522"/>
      <c r="F69" s="718">
        <v>0.4</v>
      </c>
      <c r="G69" s="712">
        <f>Главная!$T$26</f>
        <v>0.05</v>
      </c>
      <c r="H69" s="712"/>
      <c r="I69" s="363"/>
      <c r="J69" s="190">
        <v>54.917999999999999</v>
      </c>
    </row>
    <row r="70" spans="1:11" x14ac:dyDescent="0.2">
      <c r="A70" s="491"/>
      <c r="B70" s="190">
        <v>36149</v>
      </c>
      <c r="C70" s="566" t="s">
        <v>1678</v>
      </c>
      <c r="D70" s="566" t="s">
        <v>1678</v>
      </c>
      <c r="E70" s="566"/>
      <c r="F70" s="718">
        <v>0.4</v>
      </c>
      <c r="G70" s="712">
        <f>Главная!$T$26</f>
        <v>0.05</v>
      </c>
      <c r="H70" s="712"/>
      <c r="I70" s="363"/>
      <c r="J70" s="190">
        <v>7.1189999999999998</v>
      </c>
    </row>
    <row r="71" spans="1:11" x14ac:dyDescent="0.2">
      <c r="A71" s="491"/>
      <c r="B71" s="190">
        <v>36150</v>
      </c>
      <c r="C71" s="566" t="s">
        <v>1679</v>
      </c>
      <c r="D71" s="566" t="s">
        <v>1679</v>
      </c>
      <c r="E71" s="566"/>
      <c r="F71" s="718">
        <v>0.4</v>
      </c>
      <c r="G71" s="712">
        <f>Главная!$T$26</f>
        <v>0.05</v>
      </c>
      <c r="H71" s="712"/>
      <c r="I71" s="363"/>
      <c r="J71" s="190">
        <v>8.1359999999999992</v>
      </c>
    </row>
    <row r="72" spans="1:11" x14ac:dyDescent="0.2">
      <c r="A72" s="491"/>
      <c r="B72" s="190">
        <v>36151</v>
      </c>
      <c r="C72" s="566" t="s">
        <v>1680</v>
      </c>
      <c r="D72" s="566" t="s">
        <v>1680</v>
      </c>
      <c r="E72" s="566"/>
      <c r="F72" s="718">
        <v>0.4</v>
      </c>
      <c r="G72" s="712">
        <f>Главная!$T$26</f>
        <v>0.05</v>
      </c>
      <c r="H72" s="712"/>
      <c r="I72" s="363"/>
      <c r="J72" s="190">
        <v>10.17</v>
      </c>
    </row>
    <row r="73" spans="1:11" x14ac:dyDescent="0.2">
      <c r="A73" s="491"/>
      <c r="B73" s="190">
        <v>36152</v>
      </c>
      <c r="C73" s="566" t="s">
        <v>1681</v>
      </c>
      <c r="D73" s="566" t="s">
        <v>1681</v>
      </c>
      <c r="E73" s="566"/>
      <c r="F73" s="718">
        <v>0.4</v>
      </c>
      <c r="G73" s="712">
        <f>Главная!$T$26</f>
        <v>0.05</v>
      </c>
      <c r="H73" s="712"/>
      <c r="I73" s="363"/>
      <c r="J73" s="190">
        <v>20.34</v>
      </c>
    </row>
    <row r="74" spans="1:11" x14ac:dyDescent="0.2">
      <c r="A74" s="491"/>
      <c r="B74" s="190">
        <v>36153</v>
      </c>
      <c r="C74" s="566" t="s">
        <v>1682</v>
      </c>
      <c r="D74" s="566" t="s">
        <v>1682</v>
      </c>
      <c r="E74" s="566"/>
      <c r="F74" s="718">
        <v>0.4</v>
      </c>
      <c r="G74" s="712">
        <f>Главная!$T$26</f>
        <v>0.05</v>
      </c>
      <c r="H74" s="712"/>
      <c r="I74" s="363"/>
      <c r="J74" s="190">
        <v>32.543999999999997</v>
      </c>
    </row>
    <row r="75" spans="1:11" x14ac:dyDescent="0.2">
      <c r="A75" s="491"/>
      <c r="B75" s="190">
        <v>36154</v>
      </c>
      <c r="C75" s="566" t="s">
        <v>1683</v>
      </c>
      <c r="D75" s="566" t="s">
        <v>1683</v>
      </c>
      <c r="E75" s="566"/>
      <c r="F75" s="718">
        <v>0.4</v>
      </c>
      <c r="G75" s="712">
        <f>Главная!$T$26</f>
        <v>0.05</v>
      </c>
      <c r="H75" s="712"/>
      <c r="I75" s="363"/>
      <c r="J75" s="190">
        <v>32.543999999999997</v>
      </c>
    </row>
    <row r="76" spans="1:11" x14ac:dyDescent="0.2">
      <c r="A76" s="491"/>
      <c r="B76" s="190">
        <v>36155</v>
      </c>
      <c r="C76" s="438" t="s">
        <v>1684</v>
      </c>
      <c r="D76" s="438"/>
      <c r="E76" s="438"/>
      <c r="F76" s="718">
        <v>0.4</v>
      </c>
      <c r="G76" s="712">
        <f>Главная!$T$26</f>
        <v>0.05</v>
      </c>
      <c r="H76" s="712"/>
      <c r="I76" s="363"/>
      <c r="J76" s="190">
        <v>19.323</v>
      </c>
    </row>
    <row r="77" spans="1:11" x14ac:dyDescent="0.2">
      <c r="A77" s="491"/>
      <c r="B77" s="190">
        <v>36156</v>
      </c>
      <c r="C77" s="438" t="s">
        <v>1685</v>
      </c>
      <c r="D77" s="438"/>
      <c r="E77" s="438"/>
      <c r="F77" s="718">
        <v>0.4</v>
      </c>
      <c r="G77" s="712">
        <f>Главная!$T$26</f>
        <v>0.05</v>
      </c>
      <c r="H77" s="712"/>
      <c r="I77" s="363"/>
      <c r="J77" s="190">
        <v>21.356999999999999</v>
      </c>
      <c r="K77" s="70" t="s">
        <v>1686</v>
      </c>
    </row>
    <row r="78" spans="1:11" x14ac:dyDescent="0.2">
      <c r="A78" s="491"/>
      <c r="B78" s="190">
        <v>36157</v>
      </c>
      <c r="C78" s="438" t="s">
        <v>1687</v>
      </c>
      <c r="D78" s="438"/>
      <c r="E78" s="438"/>
      <c r="F78" s="718">
        <v>0.4</v>
      </c>
      <c r="G78" s="712">
        <f>Главная!$T$26</f>
        <v>0.05</v>
      </c>
      <c r="H78" s="712"/>
      <c r="I78" s="363"/>
      <c r="J78" s="190">
        <v>28.475999999999999</v>
      </c>
    </row>
    <row r="79" spans="1:11" x14ac:dyDescent="0.2">
      <c r="A79" s="491"/>
      <c r="B79" s="190">
        <v>36158</v>
      </c>
      <c r="C79" s="438" t="s">
        <v>1688</v>
      </c>
      <c r="D79" s="438"/>
      <c r="E79" s="438"/>
      <c r="F79" s="718">
        <v>0.4</v>
      </c>
      <c r="G79" s="712">
        <f>Главная!$T$26</f>
        <v>0.05</v>
      </c>
      <c r="H79" s="712"/>
      <c r="I79" s="363"/>
      <c r="J79" s="190">
        <v>48.816000000000003</v>
      </c>
      <c r="K79" s="70" t="s">
        <v>1686</v>
      </c>
    </row>
    <row r="80" spans="1:11" x14ac:dyDescent="0.2">
      <c r="A80" s="491"/>
      <c r="B80" s="190">
        <v>36159</v>
      </c>
      <c r="C80" s="438" t="s">
        <v>1689</v>
      </c>
      <c r="D80" s="438"/>
      <c r="E80" s="438"/>
      <c r="F80" s="718">
        <v>0.4</v>
      </c>
      <c r="G80" s="712">
        <f>Главная!$T$26</f>
        <v>0.05</v>
      </c>
      <c r="H80" s="712"/>
      <c r="I80" s="363"/>
      <c r="J80" s="190">
        <v>53.901000000000003</v>
      </c>
      <c r="K80" s="70" t="s">
        <v>1686</v>
      </c>
    </row>
    <row r="81" spans="1:11" x14ac:dyDescent="0.2">
      <c r="A81" s="491"/>
      <c r="B81" s="190">
        <v>36160</v>
      </c>
      <c r="C81" s="438" t="s">
        <v>1690</v>
      </c>
      <c r="D81" s="438"/>
      <c r="E81" s="438"/>
      <c r="F81" s="718">
        <v>0.4</v>
      </c>
      <c r="G81" s="558">
        <f>Главная!$T$26</f>
        <v>0.05</v>
      </c>
      <c r="H81" s="712"/>
      <c r="I81" s="363"/>
      <c r="J81" s="190">
        <v>73.224000000000004</v>
      </c>
      <c r="K81" s="70" t="s">
        <v>1686</v>
      </c>
    </row>
    <row r="82" spans="1:11" x14ac:dyDescent="0.2">
      <c r="A82" s="491"/>
      <c r="B82" s="190">
        <v>36164</v>
      </c>
      <c r="C82" s="438" t="s">
        <v>1691</v>
      </c>
      <c r="D82" s="438"/>
      <c r="E82" s="438"/>
      <c r="F82" s="718">
        <v>0.4</v>
      </c>
      <c r="G82" s="558">
        <f>Главная!$T$26</f>
        <v>0.05</v>
      </c>
      <c r="H82" s="712"/>
      <c r="I82" s="363"/>
      <c r="J82" s="190">
        <v>2.0339999999999998</v>
      </c>
    </row>
    <row r="83" spans="1:11" x14ac:dyDescent="0.2">
      <c r="A83" s="491"/>
      <c r="B83" s="190">
        <v>36165</v>
      </c>
      <c r="C83" s="438" t="s">
        <v>1692</v>
      </c>
      <c r="D83" s="438"/>
      <c r="E83" s="438"/>
      <c r="F83" s="718">
        <v>0.4</v>
      </c>
      <c r="G83" s="558">
        <f>Главная!$T$26</f>
        <v>0.05</v>
      </c>
      <c r="H83" s="719"/>
      <c r="I83" s="363"/>
      <c r="J83" s="190">
        <v>2.0339999999999998</v>
      </c>
    </row>
    <row r="84" spans="1:11" ht="18" x14ac:dyDescent="0.2">
      <c r="A84" s="720" t="s">
        <v>65</v>
      </c>
      <c r="B84" s="721"/>
      <c r="C84" s="721"/>
      <c r="D84" s="722"/>
      <c r="E84" s="721"/>
      <c r="F84" s="721"/>
      <c r="G84" s="721"/>
      <c r="H84" s="721"/>
      <c r="I84" s="720"/>
      <c r="J84" s="721"/>
    </row>
    <row r="85" spans="1:11" ht="38.25" x14ac:dyDescent="0.2">
      <c r="A85" s="491"/>
      <c r="B85" s="190">
        <v>35512</v>
      </c>
      <c r="C85" s="382" t="s">
        <v>1693</v>
      </c>
      <c r="D85" s="382" t="s">
        <v>1694</v>
      </c>
      <c r="E85" s="382"/>
      <c r="F85" s="723">
        <v>0.1</v>
      </c>
      <c r="G85" s="558">
        <f>Главная!$T$26</f>
        <v>0.05</v>
      </c>
      <c r="H85" s="713"/>
      <c r="I85" s="363"/>
      <c r="J85" s="190">
        <v>222.72300000000001</v>
      </c>
      <c r="K85" s="70" t="s">
        <v>166</v>
      </c>
    </row>
    <row r="86" spans="1:11" ht="38.25" x14ac:dyDescent="0.2">
      <c r="A86" s="491"/>
      <c r="B86" s="190">
        <v>35513</v>
      </c>
      <c r="C86" s="382" t="s">
        <v>1695</v>
      </c>
      <c r="D86" s="382" t="s">
        <v>1696</v>
      </c>
      <c r="E86" s="382"/>
      <c r="F86" s="723">
        <v>0.1</v>
      </c>
      <c r="G86" s="558">
        <f>Главная!$T$26</f>
        <v>0.05</v>
      </c>
      <c r="H86" s="712"/>
      <c r="I86" s="363"/>
      <c r="J86" s="190">
        <v>238.995</v>
      </c>
      <c r="K86" s="70" t="s">
        <v>166</v>
      </c>
    </row>
    <row r="87" spans="1:11" ht="38.25" x14ac:dyDescent="0.2">
      <c r="A87" s="491"/>
      <c r="B87" s="724">
        <v>36176</v>
      </c>
      <c r="C87" s="382" t="s">
        <v>1697</v>
      </c>
      <c r="D87" s="382" t="s">
        <v>1698</v>
      </c>
      <c r="E87" s="382"/>
      <c r="F87" s="723">
        <v>0.1</v>
      </c>
      <c r="G87" s="558">
        <f>Главная!$T$26</f>
        <v>0.05</v>
      </c>
      <c r="H87" s="712"/>
      <c r="I87" s="363"/>
      <c r="J87" s="190">
        <v>393.57900000000001</v>
      </c>
      <c r="K87" s="70" t="s">
        <v>166</v>
      </c>
    </row>
    <row r="88" spans="1:11" ht="38.25" x14ac:dyDescent="0.2">
      <c r="A88" s="491"/>
      <c r="B88" s="190">
        <v>35514</v>
      </c>
      <c r="C88" s="382" t="s">
        <v>1699</v>
      </c>
      <c r="D88" s="382" t="s">
        <v>1700</v>
      </c>
      <c r="E88" s="382"/>
      <c r="F88" s="723">
        <v>0.1</v>
      </c>
      <c r="G88" s="558">
        <f>Главная!$T$26</f>
        <v>0.05</v>
      </c>
      <c r="H88" s="712"/>
      <c r="I88" s="363"/>
      <c r="J88" s="190">
        <v>584.77499999999998</v>
      </c>
      <c r="K88" s="70" t="s">
        <v>166</v>
      </c>
    </row>
    <row r="89" spans="1:11" ht="25.5" x14ac:dyDescent="0.2">
      <c r="A89" s="491"/>
      <c r="B89" s="724">
        <v>36109</v>
      </c>
      <c r="C89" s="382" t="s">
        <v>1701</v>
      </c>
      <c r="D89" s="382" t="s">
        <v>1702</v>
      </c>
      <c r="E89" s="382"/>
      <c r="F89" s="723">
        <v>0.1</v>
      </c>
      <c r="G89" s="558">
        <f>Главная!$T$26</f>
        <v>0.05</v>
      </c>
      <c r="H89" s="712"/>
      <c r="I89" s="363"/>
      <c r="J89" s="190">
        <v>782.07299999999998</v>
      </c>
      <c r="K89" s="70" t="s">
        <v>166</v>
      </c>
    </row>
    <row r="90" spans="1:11" ht="25.5" x14ac:dyDescent="0.2">
      <c r="A90" s="491"/>
      <c r="B90" s="724">
        <v>36178</v>
      </c>
      <c r="C90" s="382" t="s">
        <v>1703</v>
      </c>
      <c r="D90" s="382" t="s">
        <v>1704</v>
      </c>
      <c r="E90" s="382"/>
      <c r="F90" s="723">
        <v>0.1</v>
      </c>
      <c r="G90" s="558">
        <f>Главная!$T$26</f>
        <v>0.05</v>
      </c>
      <c r="H90" s="712"/>
      <c r="I90" s="363"/>
      <c r="J90" s="190">
        <v>1042.425</v>
      </c>
      <c r="K90" s="70" t="s">
        <v>166</v>
      </c>
    </row>
    <row r="91" spans="1:11" ht="38.25" x14ac:dyDescent="0.2">
      <c r="A91" s="491"/>
      <c r="B91" s="724">
        <v>36179</v>
      </c>
      <c r="C91" s="382" t="s">
        <v>1705</v>
      </c>
      <c r="D91" s="382" t="s">
        <v>1706</v>
      </c>
      <c r="E91" s="382"/>
      <c r="F91" s="723">
        <v>0.1</v>
      </c>
      <c r="G91" s="558">
        <f>Главная!$T$26</f>
        <v>0.05</v>
      </c>
      <c r="H91" s="712"/>
      <c r="I91" s="363"/>
      <c r="J91" s="190">
        <v>1271.25</v>
      </c>
      <c r="K91" s="70" t="s">
        <v>166</v>
      </c>
    </row>
    <row r="92" spans="1:11" ht="25.5" x14ac:dyDescent="0.2">
      <c r="A92" s="491"/>
      <c r="B92" s="724">
        <v>36180</v>
      </c>
      <c r="C92" s="382" t="s">
        <v>1707</v>
      </c>
      <c r="D92" s="382" t="s">
        <v>1708</v>
      </c>
      <c r="E92" s="382"/>
      <c r="F92" s="723">
        <v>0.1</v>
      </c>
      <c r="G92" s="558">
        <f>Главная!$T$26</f>
        <v>0.05</v>
      </c>
      <c r="H92" s="712"/>
      <c r="I92" s="363"/>
      <c r="J92" s="190">
        <v>1296.675</v>
      </c>
      <c r="K92" s="70" t="s">
        <v>166</v>
      </c>
    </row>
    <row r="93" spans="1:11" ht="38.25" x14ac:dyDescent="0.2">
      <c r="A93" s="491"/>
      <c r="B93" s="724">
        <v>36181</v>
      </c>
      <c r="C93" s="382" t="s">
        <v>1709</v>
      </c>
      <c r="D93" s="382" t="s">
        <v>1710</v>
      </c>
      <c r="E93" s="382"/>
      <c r="F93" s="723">
        <v>0.1</v>
      </c>
      <c r="G93" s="558">
        <f>Главная!$T$26</f>
        <v>0.05</v>
      </c>
      <c r="H93" s="712"/>
      <c r="I93" s="363"/>
      <c r="J93" s="190">
        <v>1754.325</v>
      </c>
      <c r="K93" s="70" t="s">
        <v>166</v>
      </c>
    </row>
    <row r="94" spans="1:11" ht="25.5" x14ac:dyDescent="0.2">
      <c r="A94" s="491"/>
      <c r="B94" s="382">
        <v>35613</v>
      </c>
      <c r="C94" s="382" t="s">
        <v>1711</v>
      </c>
      <c r="D94" s="382" t="s">
        <v>1712</v>
      </c>
      <c r="E94" s="382"/>
      <c r="F94" s="723">
        <v>0.1</v>
      </c>
      <c r="G94" s="558">
        <f>Главная!$T$26</f>
        <v>0.05</v>
      </c>
      <c r="H94" s="712"/>
      <c r="I94" s="363"/>
      <c r="J94" s="190">
        <v>512.56799999999998</v>
      </c>
      <c r="K94" s="70" t="s">
        <v>166</v>
      </c>
    </row>
    <row r="95" spans="1:11" ht="38.25" x14ac:dyDescent="0.2">
      <c r="A95" s="491"/>
      <c r="B95" s="190">
        <v>35515</v>
      </c>
      <c r="C95" s="382" t="s">
        <v>1713</v>
      </c>
      <c r="D95" s="382" t="s">
        <v>1714</v>
      </c>
      <c r="E95" s="382"/>
      <c r="F95" s="723">
        <v>0.1</v>
      </c>
      <c r="G95" s="558">
        <f>Главная!$T$26</f>
        <v>0.05</v>
      </c>
      <c r="H95" s="712"/>
      <c r="I95" s="363"/>
      <c r="J95" s="190">
        <v>427.14</v>
      </c>
      <c r="K95" s="70" t="s">
        <v>166</v>
      </c>
    </row>
    <row r="96" spans="1:11" ht="25.5" x14ac:dyDescent="0.2">
      <c r="A96" s="491"/>
      <c r="B96" s="190">
        <v>35639</v>
      </c>
      <c r="C96" s="382" t="s">
        <v>1715</v>
      </c>
      <c r="D96" s="382" t="s">
        <v>1716</v>
      </c>
      <c r="E96" s="382"/>
      <c r="F96" s="723">
        <v>0.1</v>
      </c>
      <c r="G96" s="558">
        <f>Главная!$T$26</f>
        <v>0.05</v>
      </c>
      <c r="H96" s="719"/>
      <c r="I96" s="363"/>
      <c r="J96" s="467">
        <v>935.64</v>
      </c>
      <c r="K96" s="70" t="s">
        <v>166</v>
      </c>
    </row>
    <row r="97" spans="1:11" ht="15" x14ac:dyDescent="0.2">
      <c r="A97" s="316" t="s">
        <v>1619</v>
      </c>
      <c r="B97" s="317"/>
      <c r="C97" s="317"/>
      <c r="D97" s="725"/>
      <c r="E97" s="725"/>
      <c r="F97" s="726"/>
      <c r="G97" s="317"/>
      <c r="H97" s="317"/>
      <c r="I97" s="727"/>
      <c r="J97" s="317"/>
    </row>
    <row r="98" spans="1:11" ht="25.5" x14ac:dyDescent="0.2">
      <c r="A98" s="491"/>
      <c r="B98" s="190">
        <v>35549</v>
      </c>
      <c r="C98" s="384" t="s">
        <v>1717</v>
      </c>
      <c r="D98" s="522" t="s">
        <v>1718</v>
      </c>
      <c r="E98" s="522"/>
      <c r="F98" s="723">
        <v>0.1</v>
      </c>
      <c r="G98" s="558">
        <f>Главная!$T$26</f>
        <v>0.05</v>
      </c>
      <c r="H98" s="713"/>
      <c r="I98" s="363"/>
      <c r="J98" s="728">
        <v>188.14500000000001</v>
      </c>
      <c r="K98" s="70" t="s">
        <v>166</v>
      </c>
    </row>
    <row r="99" spans="1:11" x14ac:dyDescent="0.2">
      <c r="A99" s="491"/>
      <c r="B99" s="190">
        <v>35548</v>
      </c>
      <c r="C99" s="384" t="s">
        <v>1719</v>
      </c>
      <c r="D99" s="522" t="s">
        <v>1720</v>
      </c>
      <c r="E99" s="522"/>
      <c r="F99" s="723">
        <v>0.1</v>
      </c>
      <c r="G99" s="558">
        <f>Главная!$T$26</f>
        <v>0.05</v>
      </c>
      <c r="H99" s="712"/>
      <c r="I99" s="363"/>
      <c r="J99" s="728">
        <v>99.665999999999997</v>
      </c>
      <c r="K99" s="70" t="s">
        <v>166</v>
      </c>
    </row>
    <row r="100" spans="1:11" x14ac:dyDescent="0.2">
      <c r="A100" s="491"/>
      <c r="B100" s="190">
        <v>35550</v>
      </c>
      <c r="C100" s="384" t="s">
        <v>1721</v>
      </c>
      <c r="D100" s="522" t="s">
        <v>1722</v>
      </c>
      <c r="E100" s="522"/>
      <c r="F100" s="723">
        <v>0.1</v>
      </c>
      <c r="G100" s="558">
        <f>Главная!$T$26</f>
        <v>0.05</v>
      </c>
      <c r="H100" s="712"/>
      <c r="I100" s="363"/>
      <c r="J100" s="728">
        <v>635.625</v>
      </c>
      <c r="K100" s="70" t="s">
        <v>166</v>
      </c>
    </row>
    <row r="101" spans="1:11" x14ac:dyDescent="0.2">
      <c r="A101" s="491"/>
      <c r="B101" s="190">
        <v>35556</v>
      </c>
      <c r="C101" s="384" t="s">
        <v>1723</v>
      </c>
      <c r="D101" s="522" t="s">
        <v>1724</v>
      </c>
      <c r="E101" s="522"/>
      <c r="F101" s="723">
        <v>0.1</v>
      </c>
      <c r="G101" s="558">
        <f>Главная!$T$26</f>
        <v>0.05</v>
      </c>
      <c r="H101" s="712"/>
      <c r="I101" s="363"/>
      <c r="J101" s="728">
        <v>36.612000000000002</v>
      </c>
      <c r="K101" s="70" t="s">
        <v>166</v>
      </c>
    </row>
    <row r="102" spans="1:11" x14ac:dyDescent="0.2">
      <c r="A102" s="491"/>
      <c r="B102" s="190">
        <v>35555</v>
      </c>
      <c r="C102" s="384" t="s">
        <v>1725</v>
      </c>
      <c r="D102" s="522" t="s">
        <v>1726</v>
      </c>
      <c r="E102" s="522"/>
      <c r="F102" s="723">
        <v>0.1</v>
      </c>
      <c r="G102" s="558">
        <f>Главная!$T$26</f>
        <v>0.05</v>
      </c>
      <c r="H102" s="712"/>
      <c r="I102" s="363"/>
      <c r="J102" s="728">
        <v>43.731000000000002</v>
      </c>
      <c r="K102" s="70" t="s">
        <v>166</v>
      </c>
    </row>
    <row r="103" spans="1:11" x14ac:dyDescent="0.2">
      <c r="A103" s="491"/>
      <c r="B103" s="190">
        <v>35553</v>
      </c>
      <c r="C103" s="384" t="s">
        <v>1727</v>
      </c>
      <c r="D103" s="522" t="s">
        <v>1728</v>
      </c>
      <c r="E103" s="522"/>
      <c r="F103" s="723">
        <v>0.1</v>
      </c>
      <c r="G103" s="558">
        <f>Главная!$T$26</f>
        <v>0.05</v>
      </c>
      <c r="H103" s="712"/>
      <c r="I103" s="363"/>
      <c r="J103" s="728">
        <v>71.19</v>
      </c>
      <c r="K103" s="70" t="s">
        <v>166</v>
      </c>
    </row>
    <row r="104" spans="1:11" x14ac:dyDescent="0.2">
      <c r="A104" s="491"/>
      <c r="B104" s="190">
        <v>35607</v>
      </c>
      <c r="C104" s="384" t="s">
        <v>1729</v>
      </c>
      <c r="D104" s="522" t="s">
        <v>1730</v>
      </c>
      <c r="E104" s="522"/>
      <c r="F104" s="723">
        <v>0.1</v>
      </c>
      <c r="G104" s="558">
        <f>Главная!$T$26</f>
        <v>0.05</v>
      </c>
      <c r="H104" s="712"/>
      <c r="I104" s="363"/>
      <c r="J104" s="728">
        <v>48.816000000000003</v>
      </c>
      <c r="K104" s="70" t="s">
        <v>166</v>
      </c>
    </row>
    <row r="105" spans="1:11" x14ac:dyDescent="0.2">
      <c r="A105" s="491"/>
      <c r="B105" s="190">
        <v>35522</v>
      </c>
      <c r="C105" s="384" t="s">
        <v>1731</v>
      </c>
      <c r="D105" s="522" t="s">
        <v>1732</v>
      </c>
      <c r="E105" s="522"/>
      <c r="F105" s="723">
        <v>0.1</v>
      </c>
      <c r="G105" s="558">
        <f>Главная!$T$26</f>
        <v>0.05</v>
      </c>
      <c r="H105" s="712"/>
      <c r="I105" s="363"/>
      <c r="J105" s="728">
        <v>78.308999999999997</v>
      </c>
      <c r="K105" s="70" t="s">
        <v>166</v>
      </c>
    </row>
    <row r="106" spans="1:11" x14ac:dyDescent="0.2">
      <c r="A106" s="491"/>
      <c r="B106" s="190">
        <v>35554</v>
      </c>
      <c r="C106" s="384" t="s">
        <v>1733</v>
      </c>
      <c r="D106" s="522" t="s">
        <v>1734</v>
      </c>
      <c r="E106" s="522"/>
      <c r="F106" s="723">
        <v>0.1</v>
      </c>
      <c r="G106" s="558">
        <f>Главная!$T$26</f>
        <v>0.05</v>
      </c>
      <c r="H106" s="712"/>
      <c r="I106" s="363"/>
      <c r="J106" s="728">
        <v>110.85299999999999</v>
      </c>
      <c r="K106" s="70" t="s">
        <v>166</v>
      </c>
    </row>
    <row r="107" spans="1:11" x14ac:dyDescent="0.2">
      <c r="A107" s="491"/>
      <c r="B107" s="190">
        <v>35588</v>
      </c>
      <c r="C107" s="384" t="s">
        <v>1735</v>
      </c>
      <c r="D107" s="522" t="s">
        <v>1736</v>
      </c>
      <c r="E107" s="522"/>
      <c r="F107" s="723">
        <v>0.1</v>
      </c>
      <c r="G107" s="558">
        <f>Главная!$T$26</f>
        <v>0.05</v>
      </c>
      <c r="H107" s="712"/>
      <c r="I107" s="363"/>
      <c r="J107" s="728">
        <v>90.513000000000005</v>
      </c>
      <c r="K107" s="70" t="s">
        <v>166</v>
      </c>
    </row>
    <row r="108" spans="1:11" x14ac:dyDescent="0.2">
      <c r="A108" s="491"/>
      <c r="B108" s="190">
        <v>35528</v>
      </c>
      <c r="C108" s="384" t="s">
        <v>1737</v>
      </c>
      <c r="D108" s="522" t="s">
        <v>1738</v>
      </c>
      <c r="E108" s="522"/>
      <c r="F108" s="723">
        <v>0.1</v>
      </c>
      <c r="G108" s="558">
        <f>Главная!$T$26</f>
        <v>0.05</v>
      </c>
      <c r="H108" s="712"/>
      <c r="I108" s="363"/>
      <c r="J108" s="728">
        <v>45.765000000000001</v>
      </c>
      <c r="K108" s="70" t="s">
        <v>166</v>
      </c>
    </row>
    <row r="109" spans="1:11" x14ac:dyDescent="0.2">
      <c r="A109" s="491"/>
      <c r="B109" s="190">
        <v>35516</v>
      </c>
      <c r="C109" s="384" t="s">
        <v>1739</v>
      </c>
      <c r="D109" s="522" t="s">
        <v>1740</v>
      </c>
      <c r="E109" s="522"/>
      <c r="F109" s="723">
        <v>0.1</v>
      </c>
      <c r="G109" s="558">
        <f>Главная!$T$26</f>
        <v>0.05</v>
      </c>
      <c r="H109" s="712"/>
      <c r="I109" s="363"/>
      <c r="J109" s="728">
        <v>68.138999999999996</v>
      </c>
      <c r="K109" s="70" t="s">
        <v>166</v>
      </c>
    </row>
    <row r="110" spans="1:11" x14ac:dyDescent="0.2">
      <c r="A110" s="491"/>
      <c r="B110" s="190">
        <v>35517</v>
      </c>
      <c r="C110" s="384" t="s">
        <v>1741</v>
      </c>
      <c r="D110" s="522" t="s">
        <v>1726</v>
      </c>
      <c r="E110" s="522"/>
      <c r="F110" s="723">
        <v>0.1</v>
      </c>
      <c r="G110" s="558">
        <f>Главная!$T$26</f>
        <v>0.05</v>
      </c>
      <c r="H110" s="712"/>
      <c r="I110" s="363"/>
      <c r="J110" s="728">
        <v>79.325999999999993</v>
      </c>
      <c r="K110" s="70" t="s">
        <v>166</v>
      </c>
    </row>
    <row r="111" spans="1:11" x14ac:dyDescent="0.2">
      <c r="A111" s="491"/>
      <c r="B111" s="190">
        <v>35519</v>
      </c>
      <c r="C111" s="384" t="s">
        <v>1742</v>
      </c>
      <c r="D111" s="522" t="s">
        <v>1743</v>
      </c>
      <c r="E111" s="522"/>
      <c r="F111" s="723">
        <v>0.1</v>
      </c>
      <c r="G111" s="558">
        <f>Главная!$T$26</f>
        <v>0.05</v>
      </c>
      <c r="H111" s="712"/>
      <c r="I111" s="363"/>
      <c r="J111" s="728">
        <v>107.80200000000001</v>
      </c>
      <c r="K111" s="70" t="s">
        <v>166</v>
      </c>
    </row>
    <row r="112" spans="1:11" x14ac:dyDescent="0.2">
      <c r="A112" s="491"/>
      <c r="B112" s="190">
        <v>35525</v>
      </c>
      <c r="C112" s="384" t="s">
        <v>1744</v>
      </c>
      <c r="D112" s="522" t="s">
        <v>1728</v>
      </c>
      <c r="E112" s="522"/>
      <c r="F112" s="723">
        <v>0.1</v>
      </c>
      <c r="G112" s="558">
        <f>Главная!$T$26</f>
        <v>0.05</v>
      </c>
      <c r="H112" s="712"/>
      <c r="I112" s="363"/>
      <c r="J112" s="728">
        <v>134.244</v>
      </c>
      <c r="K112" s="70" t="s">
        <v>166</v>
      </c>
    </row>
    <row r="113" spans="1:11" x14ac:dyDescent="0.2">
      <c r="A113" s="491"/>
      <c r="B113" s="190">
        <v>35518</v>
      </c>
      <c r="C113" s="384" t="s">
        <v>1745</v>
      </c>
      <c r="D113" s="522" t="s">
        <v>1746</v>
      </c>
      <c r="E113" s="522"/>
      <c r="F113" s="723">
        <v>0.1</v>
      </c>
      <c r="G113" s="558">
        <f>Главная!$T$26</f>
        <v>0.05</v>
      </c>
      <c r="H113" s="712"/>
      <c r="I113" s="363"/>
      <c r="J113" s="728">
        <v>106.785</v>
      </c>
      <c r="K113" s="70" t="s">
        <v>166</v>
      </c>
    </row>
    <row r="114" spans="1:11" x14ac:dyDescent="0.2">
      <c r="A114" s="491"/>
      <c r="B114" s="190">
        <v>35589</v>
      </c>
      <c r="C114" s="384" t="s">
        <v>1747</v>
      </c>
      <c r="D114" s="522" t="s">
        <v>1748</v>
      </c>
      <c r="E114" s="522"/>
      <c r="F114" s="723">
        <v>0.1</v>
      </c>
      <c r="G114" s="558">
        <f>Главная!$T$26</f>
        <v>0.05</v>
      </c>
      <c r="H114" s="712"/>
      <c r="I114" s="363"/>
      <c r="J114" s="728">
        <v>140.346</v>
      </c>
      <c r="K114" s="70" t="s">
        <v>166</v>
      </c>
    </row>
    <row r="115" spans="1:11" ht="25.5" x14ac:dyDescent="0.2">
      <c r="A115" s="491"/>
      <c r="B115" s="189">
        <v>35890</v>
      </c>
      <c r="C115" s="764" t="s">
        <v>1749</v>
      </c>
      <c r="D115" s="557" t="s">
        <v>1750</v>
      </c>
      <c r="E115" s="557"/>
      <c r="F115" s="723">
        <v>0.1</v>
      </c>
      <c r="G115" s="558">
        <f>Главная!$T$26</f>
        <v>0.05</v>
      </c>
      <c r="H115" s="712"/>
      <c r="I115" s="363"/>
      <c r="J115" s="728">
        <v>248.148</v>
      </c>
      <c r="K115" s="70" t="s">
        <v>166</v>
      </c>
    </row>
    <row r="116" spans="1:11" s="379" customFormat="1" ht="15" x14ac:dyDescent="0.2">
      <c r="A116" s="706" t="s">
        <v>1751</v>
      </c>
      <c r="B116" s="707"/>
      <c r="C116" s="707"/>
      <c r="D116" s="708"/>
      <c r="E116" s="707"/>
      <c r="F116" s="707"/>
      <c r="G116" s="707"/>
      <c r="H116" s="707"/>
      <c r="I116" s="706"/>
      <c r="J116" s="707"/>
    </row>
    <row r="117" spans="1:11" x14ac:dyDescent="0.2">
      <c r="A117" s="793" t="s">
        <v>1752</v>
      </c>
      <c r="B117" s="793"/>
      <c r="C117" s="793"/>
      <c r="D117" s="793"/>
      <c r="E117" s="793"/>
      <c r="F117" s="793"/>
      <c r="G117" s="793"/>
      <c r="H117" s="793"/>
      <c r="I117" s="793"/>
      <c r="J117" s="793"/>
    </row>
    <row r="118" spans="1:11" x14ac:dyDescent="0.2">
      <c r="A118" s="793" t="s">
        <v>1753</v>
      </c>
      <c r="B118" s="793"/>
      <c r="C118" s="793"/>
      <c r="D118" s="793"/>
      <c r="E118" s="793"/>
      <c r="F118" s="793"/>
      <c r="G118" s="793"/>
      <c r="H118" s="793"/>
      <c r="I118" s="793"/>
      <c r="J118" s="793"/>
    </row>
    <row r="119" spans="1:11" x14ac:dyDescent="0.2">
      <c r="A119" s="793" t="s">
        <v>1754</v>
      </c>
      <c r="B119" s="793"/>
      <c r="C119" s="793"/>
      <c r="D119" s="793"/>
      <c r="E119" s="793"/>
      <c r="F119" s="793"/>
      <c r="G119" s="793"/>
      <c r="H119" s="793"/>
      <c r="I119" s="793"/>
      <c r="J119" s="793"/>
    </row>
    <row r="120" spans="1:11" x14ac:dyDescent="0.2">
      <c r="A120" s="793" t="s">
        <v>1755</v>
      </c>
      <c r="B120" s="793"/>
      <c r="C120" s="793"/>
      <c r="D120" s="793"/>
      <c r="E120" s="793"/>
      <c r="F120" s="793"/>
      <c r="G120" s="793"/>
      <c r="H120" s="793"/>
      <c r="I120" s="793"/>
      <c r="J120" s="793"/>
    </row>
    <row r="121" spans="1:11" x14ac:dyDescent="0.2">
      <c r="A121" s="793" t="s">
        <v>1756</v>
      </c>
      <c r="B121" s="793"/>
      <c r="C121" s="793"/>
      <c r="D121" s="793"/>
      <c r="E121" s="793"/>
      <c r="F121" s="793"/>
      <c r="G121" s="793"/>
      <c r="H121" s="793"/>
      <c r="I121" s="793"/>
      <c r="J121" s="793"/>
    </row>
    <row r="122" spans="1:11" x14ac:dyDescent="0.2">
      <c r="A122" s="793" t="s">
        <v>1757</v>
      </c>
      <c r="B122" s="793"/>
      <c r="C122" s="793"/>
      <c r="D122" s="793"/>
      <c r="E122" s="793"/>
      <c r="F122" s="793"/>
      <c r="G122" s="793"/>
      <c r="H122" s="793"/>
      <c r="I122" s="793"/>
      <c r="J122" s="793"/>
    </row>
    <row r="123" spans="1:11" x14ac:dyDescent="0.2">
      <c r="A123" s="793" t="s">
        <v>1758</v>
      </c>
      <c r="B123" s="793"/>
      <c r="C123" s="793"/>
      <c r="D123" s="793"/>
      <c r="E123" s="793"/>
      <c r="F123" s="793"/>
      <c r="G123" s="793"/>
      <c r="H123" s="793"/>
      <c r="I123" s="793"/>
      <c r="J123" s="793"/>
    </row>
    <row r="124" spans="1:11" x14ac:dyDescent="0.2">
      <c r="A124" s="793" t="s">
        <v>1759</v>
      </c>
      <c r="B124" s="793"/>
      <c r="C124" s="793"/>
      <c r="D124" s="793"/>
      <c r="E124" s="793"/>
      <c r="F124" s="793"/>
      <c r="G124" s="793"/>
      <c r="H124" s="793"/>
      <c r="I124" s="793"/>
      <c r="J124" s="793"/>
    </row>
    <row r="125" spans="1:11" x14ac:dyDescent="0.2">
      <c r="A125" s="793" t="s">
        <v>1760</v>
      </c>
      <c r="B125" s="793"/>
      <c r="C125" s="793"/>
      <c r="D125" s="793"/>
      <c r="E125" s="793"/>
      <c r="F125" s="793"/>
      <c r="G125" s="793"/>
      <c r="H125" s="793"/>
      <c r="I125" s="793"/>
      <c r="J125" s="793"/>
    </row>
    <row r="126" spans="1:11" x14ac:dyDescent="0.2">
      <c r="A126" s="793" t="s">
        <v>1761</v>
      </c>
      <c r="B126" s="793"/>
      <c r="C126" s="793"/>
      <c r="D126" s="793"/>
      <c r="E126" s="793"/>
      <c r="F126" s="793"/>
      <c r="G126" s="793"/>
      <c r="H126" s="793"/>
      <c r="I126" s="793"/>
      <c r="J126" s="793"/>
    </row>
    <row r="127" spans="1:11" x14ac:dyDescent="0.2">
      <c r="A127" s="794" t="s">
        <v>1762</v>
      </c>
      <c r="B127" s="794"/>
      <c r="C127" s="794"/>
      <c r="D127" s="794"/>
      <c r="E127" s="794"/>
      <c r="F127" s="794"/>
      <c r="G127" s="794"/>
      <c r="H127" s="794"/>
      <c r="I127" s="794"/>
      <c r="J127" s="794"/>
    </row>
    <row r="128" spans="1:11" x14ac:dyDescent="0.2">
      <c r="A128" s="729" t="s">
        <v>1763</v>
      </c>
      <c r="B128" s="729"/>
      <c r="C128" s="730" t="s">
        <v>1764</v>
      </c>
      <c r="D128" s="730" t="s">
        <v>1765</v>
      </c>
      <c r="E128" s="730"/>
      <c r="F128" s="730"/>
      <c r="G128" s="730"/>
      <c r="H128" s="730"/>
      <c r="I128" s="730" t="s">
        <v>1766</v>
      </c>
      <c r="J128" s="731" t="s">
        <v>1767</v>
      </c>
    </row>
    <row r="129" spans="1:10" ht="29.25" x14ac:dyDescent="0.2">
      <c r="A129" s="733" t="s">
        <v>1768</v>
      </c>
      <c r="B129" s="733"/>
      <c r="C129" s="733" t="s">
        <v>1769</v>
      </c>
      <c r="D129" s="733" t="s">
        <v>1770</v>
      </c>
      <c r="E129" s="733"/>
      <c r="F129" s="733"/>
      <c r="G129" s="733"/>
      <c r="H129" s="733"/>
      <c r="I129" s="733" t="s">
        <v>1771</v>
      </c>
      <c r="J129" s="734" t="s">
        <v>1772</v>
      </c>
    </row>
    <row r="130" spans="1:10" ht="29.25" x14ac:dyDescent="0.2">
      <c r="A130" s="733" t="s">
        <v>1773</v>
      </c>
      <c r="B130" s="733"/>
      <c r="C130" s="736">
        <v>8000</v>
      </c>
      <c r="D130" s="736">
        <v>8000</v>
      </c>
      <c r="E130" s="736"/>
      <c r="F130" s="736"/>
      <c r="G130" s="736"/>
      <c r="H130" s="736"/>
      <c r="I130" s="736">
        <v>8000</v>
      </c>
      <c r="J130" s="737">
        <v>8000</v>
      </c>
    </row>
    <row r="131" spans="1:10" ht="19.5" x14ac:dyDescent="0.2">
      <c r="A131" s="733" t="s">
        <v>1774</v>
      </c>
      <c r="B131" s="733"/>
      <c r="C131" s="736" t="s">
        <v>1775</v>
      </c>
      <c r="D131" s="736" t="s">
        <v>1775</v>
      </c>
      <c r="E131" s="736"/>
      <c r="F131" s="736"/>
      <c r="G131" s="736"/>
      <c r="H131" s="736"/>
      <c r="I131" s="736" t="s">
        <v>1775</v>
      </c>
      <c r="J131" s="737" t="s">
        <v>1775</v>
      </c>
    </row>
    <row r="132" spans="1:10" x14ac:dyDescent="0.2">
      <c r="A132" s="733" t="s">
        <v>1776</v>
      </c>
      <c r="B132" s="733" t="s">
        <v>1777</v>
      </c>
      <c r="C132" s="733" t="s">
        <v>1778</v>
      </c>
      <c r="D132" s="733" t="s">
        <v>1778</v>
      </c>
      <c r="E132" s="733"/>
      <c r="F132" s="733"/>
      <c r="G132" s="733"/>
      <c r="H132" s="733"/>
      <c r="I132" s="733" t="s">
        <v>1778</v>
      </c>
      <c r="J132" s="734" t="s">
        <v>1778</v>
      </c>
    </row>
    <row r="133" spans="1:10" x14ac:dyDescent="0.2">
      <c r="A133" s="738" t="s">
        <v>1779</v>
      </c>
      <c r="B133" s="738"/>
      <c r="C133" s="738"/>
      <c r="D133" s="738"/>
      <c r="E133" s="738"/>
      <c r="F133" s="738"/>
      <c r="G133" s="738"/>
      <c r="H133" s="733"/>
      <c r="I133" s="738"/>
      <c r="J133" s="739"/>
    </row>
    <row r="134" spans="1:10" x14ac:dyDescent="0.2">
      <c r="A134" s="733"/>
      <c r="B134" s="736" t="s">
        <v>1780</v>
      </c>
      <c r="C134" s="736" t="s">
        <v>1781</v>
      </c>
      <c r="D134" s="736" t="s">
        <v>1781</v>
      </c>
      <c r="E134" s="736"/>
      <c r="F134" s="736"/>
      <c r="G134" s="736"/>
      <c r="H134" s="736"/>
      <c r="I134" s="736" t="s">
        <v>1781</v>
      </c>
      <c r="J134" s="737" t="s">
        <v>1781</v>
      </c>
    </row>
    <row r="135" spans="1:10" x14ac:dyDescent="0.2">
      <c r="A135" s="733"/>
      <c r="B135" s="736"/>
      <c r="C135" s="736"/>
      <c r="D135" s="736"/>
      <c r="E135" s="736"/>
      <c r="F135" s="736"/>
      <c r="G135" s="736"/>
      <c r="H135" s="736"/>
      <c r="I135" s="736"/>
      <c r="J135" s="737"/>
    </row>
    <row r="136" spans="1:10" x14ac:dyDescent="0.2">
      <c r="A136" s="733"/>
      <c r="B136" s="733" t="s">
        <v>1782</v>
      </c>
      <c r="C136" s="736" t="s">
        <v>1783</v>
      </c>
      <c r="D136" s="736" t="s">
        <v>1784</v>
      </c>
      <c r="E136" s="736"/>
      <c r="F136" s="736"/>
      <c r="G136" s="736"/>
      <c r="H136" s="736"/>
      <c r="I136" s="736" t="s">
        <v>1785</v>
      </c>
      <c r="J136" s="737" t="s">
        <v>1786</v>
      </c>
    </row>
    <row r="137" spans="1:10" x14ac:dyDescent="0.2">
      <c r="A137" s="733"/>
      <c r="B137" s="733"/>
      <c r="C137" s="736"/>
      <c r="D137" s="736"/>
      <c r="E137" s="736"/>
      <c r="F137" s="736"/>
      <c r="G137" s="736"/>
      <c r="H137" s="736"/>
      <c r="I137" s="736"/>
      <c r="J137" s="737"/>
    </row>
    <row r="138" spans="1:10" ht="29.25" x14ac:dyDescent="0.2">
      <c r="A138" s="733" t="s">
        <v>1787</v>
      </c>
      <c r="B138" s="733" t="s">
        <v>1788</v>
      </c>
      <c r="C138" s="733" t="s">
        <v>1789</v>
      </c>
      <c r="D138" s="733" t="s">
        <v>1789</v>
      </c>
      <c r="E138" s="733"/>
      <c r="F138" s="733"/>
      <c r="G138" s="733"/>
      <c r="H138" s="733"/>
      <c r="I138" s="733" t="s">
        <v>1789</v>
      </c>
      <c r="J138" s="734" t="s">
        <v>1789</v>
      </c>
    </row>
    <row r="139" spans="1:10" ht="19.5" x14ac:dyDescent="0.2">
      <c r="A139" s="733"/>
      <c r="B139" s="733" t="s">
        <v>1790</v>
      </c>
      <c r="C139" s="736" t="s">
        <v>1791</v>
      </c>
      <c r="D139" s="736" t="s">
        <v>1791</v>
      </c>
      <c r="E139" s="736"/>
      <c r="F139" s="736"/>
      <c r="G139" s="736"/>
      <c r="H139" s="736"/>
      <c r="I139" s="735" t="s">
        <v>1791</v>
      </c>
      <c r="J139" s="740" t="s">
        <v>1791</v>
      </c>
    </row>
    <row r="140" spans="1:10" x14ac:dyDescent="0.2">
      <c r="A140" s="733"/>
      <c r="B140" s="733"/>
      <c r="C140" s="736"/>
      <c r="D140" s="736"/>
      <c r="E140" s="736"/>
      <c r="F140" s="736"/>
      <c r="G140" s="736"/>
      <c r="H140" s="736"/>
      <c r="I140" s="735"/>
      <c r="J140" s="740"/>
    </row>
    <row r="141" spans="1:10" ht="19.5" x14ac:dyDescent="0.2">
      <c r="A141" s="733" t="s">
        <v>1792</v>
      </c>
      <c r="B141" s="733"/>
      <c r="C141" s="736">
        <v>1</v>
      </c>
      <c r="D141" s="736">
        <v>1</v>
      </c>
      <c r="E141" s="736"/>
      <c r="F141" s="736"/>
      <c r="G141" s="736"/>
      <c r="H141" s="736"/>
      <c r="I141" s="736">
        <v>1</v>
      </c>
      <c r="J141" s="737">
        <v>1</v>
      </c>
    </row>
    <row r="142" spans="1:10" ht="19.5" x14ac:dyDescent="0.2">
      <c r="A142" s="733" t="s">
        <v>1793</v>
      </c>
      <c r="B142" s="733"/>
      <c r="C142" s="736" t="s">
        <v>1794</v>
      </c>
      <c r="D142" s="736" t="s">
        <v>1794</v>
      </c>
      <c r="E142" s="736"/>
      <c r="F142" s="736"/>
      <c r="G142" s="736"/>
      <c r="H142" s="736"/>
      <c r="I142" s="736" t="s">
        <v>1794</v>
      </c>
      <c r="J142" s="737" t="s">
        <v>1795</v>
      </c>
    </row>
    <row r="143" spans="1:10" ht="29.25" x14ac:dyDescent="0.2">
      <c r="A143" s="733" t="s">
        <v>1796</v>
      </c>
      <c r="B143" s="733"/>
      <c r="C143" s="736" t="s">
        <v>1797</v>
      </c>
      <c r="D143" s="736" t="s">
        <v>1797</v>
      </c>
      <c r="E143" s="736"/>
      <c r="F143" s="736"/>
      <c r="G143" s="736"/>
      <c r="H143" s="736"/>
      <c r="I143" s="736" t="s">
        <v>1797</v>
      </c>
      <c r="J143" s="737" t="s">
        <v>1798</v>
      </c>
    </row>
    <row r="144" spans="1:10" x14ac:dyDescent="0.2">
      <c r="A144" s="733" t="s">
        <v>88</v>
      </c>
      <c r="B144" s="733"/>
      <c r="C144" s="736">
        <v>35538</v>
      </c>
      <c r="D144" s="736">
        <v>35542</v>
      </c>
      <c r="E144" s="736"/>
      <c r="F144" s="736"/>
      <c r="G144" s="736"/>
      <c r="H144" s="736"/>
      <c r="I144" s="736">
        <v>35543</v>
      </c>
      <c r="J144" s="737">
        <v>35544</v>
      </c>
    </row>
    <row r="145" spans="1:10" x14ac:dyDescent="0.2">
      <c r="A145" s="729" t="s">
        <v>1763</v>
      </c>
      <c r="B145" s="729"/>
      <c r="C145" s="732" t="s">
        <v>1799</v>
      </c>
      <c r="D145" s="732" t="s">
        <v>1800</v>
      </c>
      <c r="E145" s="732"/>
      <c r="F145" s="732"/>
      <c r="G145" s="732"/>
      <c r="H145" s="732"/>
      <c r="I145" s="732" t="s">
        <v>1801</v>
      </c>
      <c r="J145" s="741" t="s">
        <v>1802</v>
      </c>
    </row>
    <row r="146" spans="1:10" ht="29.25" x14ac:dyDescent="0.2">
      <c r="A146" s="733" t="s">
        <v>1768</v>
      </c>
      <c r="B146" s="733"/>
      <c r="C146" s="735" t="s">
        <v>1803</v>
      </c>
      <c r="D146" s="735" t="s">
        <v>1804</v>
      </c>
      <c r="E146" s="735"/>
      <c r="F146" s="735"/>
      <c r="G146" s="735"/>
      <c r="H146" s="735"/>
      <c r="I146" s="735" t="s">
        <v>1805</v>
      </c>
      <c r="J146" s="740" t="s">
        <v>1806</v>
      </c>
    </row>
    <row r="147" spans="1:10" ht="29.25" x14ac:dyDescent="0.2">
      <c r="A147" s="733" t="s">
        <v>1773</v>
      </c>
      <c r="B147" s="733"/>
      <c r="C147" s="735">
        <v>8000</v>
      </c>
      <c r="D147" s="735">
        <v>8000</v>
      </c>
      <c r="E147" s="735"/>
      <c r="F147" s="735"/>
      <c r="G147" s="735"/>
      <c r="H147" s="735"/>
      <c r="I147" s="735">
        <v>8000</v>
      </c>
      <c r="J147" s="740">
        <v>8000</v>
      </c>
    </row>
    <row r="148" spans="1:10" ht="19.5" x14ac:dyDescent="0.2">
      <c r="A148" s="733" t="s">
        <v>1774</v>
      </c>
      <c r="B148" s="733"/>
      <c r="C148" s="735" t="s">
        <v>1775</v>
      </c>
      <c r="D148" s="735" t="s">
        <v>1775</v>
      </c>
      <c r="E148" s="735"/>
      <c r="F148" s="735"/>
      <c r="G148" s="735"/>
      <c r="H148" s="735"/>
      <c r="I148" s="735" t="s">
        <v>1775</v>
      </c>
      <c r="J148" s="740" t="s">
        <v>1775</v>
      </c>
    </row>
    <row r="149" spans="1:10" x14ac:dyDescent="0.2">
      <c r="A149" s="733" t="s">
        <v>1776</v>
      </c>
      <c r="B149" s="733" t="s">
        <v>1777</v>
      </c>
      <c r="C149" s="733" t="s">
        <v>1778</v>
      </c>
      <c r="D149" s="733" t="s">
        <v>1778</v>
      </c>
      <c r="E149" s="733"/>
      <c r="F149" s="733"/>
      <c r="G149" s="733"/>
      <c r="H149" s="733"/>
      <c r="I149" s="733" t="s">
        <v>1778</v>
      </c>
      <c r="J149" s="734" t="s">
        <v>1778</v>
      </c>
    </row>
    <row r="150" spans="1:10" x14ac:dyDescent="0.2">
      <c r="A150" s="733" t="s">
        <v>1779</v>
      </c>
      <c r="B150" s="733"/>
      <c r="C150" s="733"/>
      <c r="D150" s="733"/>
      <c r="E150" s="733"/>
      <c r="F150" s="733"/>
      <c r="G150" s="733"/>
      <c r="H150" s="733"/>
      <c r="I150" s="733"/>
      <c r="J150" s="734"/>
    </row>
    <row r="151" spans="1:10" x14ac:dyDescent="0.2">
      <c r="A151" s="733"/>
      <c r="B151" s="736" t="s">
        <v>1780</v>
      </c>
      <c r="C151" s="736" t="s">
        <v>1781</v>
      </c>
      <c r="D151" s="736" t="s">
        <v>1781</v>
      </c>
      <c r="E151" s="736"/>
      <c r="F151" s="736"/>
      <c r="G151" s="736"/>
      <c r="H151" s="736"/>
      <c r="I151" s="736" t="s">
        <v>1781</v>
      </c>
      <c r="J151" s="737" t="s">
        <v>1781</v>
      </c>
    </row>
    <row r="152" spans="1:10" x14ac:dyDescent="0.2">
      <c r="A152" s="733"/>
      <c r="B152" s="736"/>
      <c r="C152" s="736"/>
      <c r="D152" s="736"/>
      <c r="E152" s="736"/>
      <c r="F152" s="736"/>
      <c r="G152" s="736"/>
      <c r="H152" s="736"/>
      <c r="I152" s="736"/>
      <c r="J152" s="737"/>
    </row>
    <row r="153" spans="1:10" x14ac:dyDescent="0.2">
      <c r="A153" s="733"/>
      <c r="B153" s="733" t="s">
        <v>1782</v>
      </c>
      <c r="C153" s="735" t="s">
        <v>1807</v>
      </c>
      <c r="D153" s="735" t="s">
        <v>1808</v>
      </c>
      <c r="E153" s="735"/>
      <c r="F153" s="735"/>
      <c r="G153" s="735"/>
      <c r="H153" s="735"/>
      <c r="I153" s="735" t="s">
        <v>1809</v>
      </c>
      <c r="J153" s="740" t="s">
        <v>1810</v>
      </c>
    </row>
    <row r="154" spans="1:10" x14ac:dyDescent="0.2">
      <c r="A154" s="733"/>
      <c r="B154" s="733"/>
      <c r="C154" s="735"/>
      <c r="D154" s="735"/>
      <c r="E154" s="735"/>
      <c r="F154" s="735"/>
      <c r="G154" s="735"/>
      <c r="H154" s="735"/>
      <c r="I154" s="735"/>
      <c r="J154" s="740"/>
    </row>
    <row r="155" spans="1:10" ht="29.25" x14ac:dyDescent="0.2">
      <c r="A155" s="733" t="s">
        <v>1787</v>
      </c>
      <c r="B155" s="733" t="s">
        <v>1788</v>
      </c>
      <c r="C155" s="735" t="s">
        <v>1789</v>
      </c>
      <c r="D155" s="735" t="s">
        <v>1789</v>
      </c>
      <c r="E155" s="735"/>
      <c r="F155" s="735"/>
      <c r="G155" s="735"/>
      <c r="H155" s="735"/>
      <c r="I155" s="735" t="s">
        <v>1789</v>
      </c>
      <c r="J155" s="740" t="s">
        <v>1789</v>
      </c>
    </row>
    <row r="156" spans="1:10" ht="19.5" x14ac:dyDescent="0.2">
      <c r="A156" s="733"/>
      <c r="B156" s="733" t="s">
        <v>1790</v>
      </c>
      <c r="C156" s="735" t="s">
        <v>1791</v>
      </c>
      <c r="D156" s="735" t="s">
        <v>1791</v>
      </c>
      <c r="E156" s="735"/>
      <c r="F156" s="735"/>
      <c r="G156" s="735"/>
      <c r="H156" s="735"/>
      <c r="I156" s="735" t="s">
        <v>1791</v>
      </c>
      <c r="J156" s="740" t="s">
        <v>1791</v>
      </c>
    </row>
    <row r="157" spans="1:10" x14ac:dyDescent="0.2">
      <c r="A157" s="733"/>
      <c r="B157" s="733"/>
      <c r="C157" s="735"/>
      <c r="D157" s="735"/>
      <c r="E157" s="735"/>
      <c r="F157" s="735"/>
      <c r="G157" s="735"/>
      <c r="H157" s="735"/>
      <c r="I157" s="735"/>
      <c r="J157" s="740"/>
    </row>
    <row r="158" spans="1:10" ht="19.5" x14ac:dyDescent="0.2">
      <c r="A158" s="733" t="s">
        <v>1792</v>
      </c>
      <c r="B158" s="733"/>
      <c r="C158" s="735">
        <v>3</v>
      </c>
      <c r="D158" s="735">
        <v>4</v>
      </c>
      <c r="E158" s="735"/>
      <c r="F158" s="735"/>
      <c r="G158" s="735"/>
      <c r="H158" s="735"/>
      <c r="I158" s="735">
        <v>5</v>
      </c>
      <c r="J158" s="740">
        <v>6</v>
      </c>
    </row>
    <row r="159" spans="1:10" ht="19.5" x14ac:dyDescent="0.2">
      <c r="A159" s="733" t="s">
        <v>1793</v>
      </c>
      <c r="B159" s="733"/>
      <c r="C159" s="735" t="s">
        <v>1811</v>
      </c>
      <c r="D159" s="735" t="s">
        <v>1812</v>
      </c>
      <c r="E159" s="735"/>
      <c r="F159" s="735"/>
      <c r="G159" s="735"/>
      <c r="H159" s="735"/>
      <c r="I159" s="735" t="s">
        <v>1812</v>
      </c>
      <c r="J159" s="740" t="s">
        <v>1813</v>
      </c>
    </row>
    <row r="160" spans="1:10" ht="29.25" x14ac:dyDescent="0.2">
      <c r="A160" s="733" t="s">
        <v>1796</v>
      </c>
      <c r="B160" s="733"/>
      <c r="C160" s="735" t="s">
        <v>1814</v>
      </c>
      <c r="D160" s="735" t="s">
        <v>1814</v>
      </c>
      <c r="E160" s="735"/>
      <c r="F160" s="735"/>
      <c r="G160" s="735"/>
      <c r="H160" s="735"/>
      <c r="I160" s="735" t="s">
        <v>1814</v>
      </c>
      <c r="J160" s="740" t="s">
        <v>1814</v>
      </c>
    </row>
    <row r="161" spans="1:10" x14ac:dyDescent="0.2">
      <c r="A161" s="733" t="s">
        <v>88</v>
      </c>
      <c r="B161" s="733"/>
      <c r="C161" s="735">
        <v>35615</v>
      </c>
      <c r="D161" s="735">
        <v>35616</v>
      </c>
      <c r="E161" s="735"/>
      <c r="F161" s="735"/>
      <c r="G161" s="735"/>
      <c r="H161" s="742"/>
      <c r="I161" s="735">
        <v>35617</v>
      </c>
      <c r="J161" s="740">
        <v>35618</v>
      </c>
    </row>
  </sheetData>
  <autoFilter ref="A6:J134" xr:uid="{00000000-0009-0000-0000-00000F000000}"/>
  <mergeCells count="12">
    <mergeCell ref="A126:J126"/>
    <mergeCell ref="A127:J127"/>
    <mergeCell ref="A121:J121"/>
    <mergeCell ref="A122:J122"/>
    <mergeCell ref="A123:J123"/>
    <mergeCell ref="A124:J124"/>
    <mergeCell ref="A125:J125"/>
    <mergeCell ref="J1:J5"/>
    <mergeCell ref="A117:J117"/>
    <mergeCell ref="A118:J118"/>
    <mergeCell ref="A119:J119"/>
    <mergeCell ref="A120:J120"/>
  </mergeCells>
  <hyperlinks>
    <hyperlink ref="D4" r:id="rId1" display="mailto:9221383421@mail.ru" xr:uid="{D207CBE4-B4C9-43D1-A2D7-640C13AD3421}"/>
    <hyperlink ref="D5" r:id="rId2" display="https://автаномка96.рф/" xr:uid="{B8F4EDBE-559F-4321-9D94-A4D5C5D42194}"/>
  </hyperlinks>
  <pageMargins left="0.74791666666666701" right="0.74791666666666701" top="0.98402777777777795" bottom="0.98402777777777795" header="0.51180555555555496" footer="0.51180555555555496"/>
  <pageSetup paperSize="9" firstPageNumber="0" fitToHeight="3" orientation="portrait" horizontalDpi="300" verticalDpi="30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AMG62"/>
  <sheetViews>
    <sheetView zoomScale="95" zoomScaleNormal="95" workbookViewId="0">
      <pane ySplit="6" topLeftCell="A31" activePane="bottomLeft" state="frozen"/>
      <selection pane="bottomLeft" activeCell="C3" sqref="C3:C5"/>
    </sheetView>
  </sheetViews>
  <sheetFormatPr defaultRowHeight="12.75" x14ac:dyDescent="0.2"/>
  <cols>
    <col min="1" max="1" width="9.140625" style="44" customWidth="1"/>
    <col min="2" max="2" width="8.28515625" style="536" customWidth="1"/>
    <col min="3" max="3" width="42.7109375" style="44" customWidth="1"/>
    <col min="4" max="4" width="29.140625" style="44" customWidth="1"/>
    <col min="5" max="5" width="7.7109375" style="44" hidden="1" customWidth="1"/>
    <col min="6" max="6" width="8.7109375" style="44" hidden="1" customWidth="1"/>
    <col min="7" max="7" width="11" style="44" customWidth="1"/>
    <col min="8" max="1021" width="9.140625" style="44" customWidth="1"/>
  </cols>
  <sheetData>
    <row r="1" spans="1:7" s="47" customFormat="1" ht="12.75" customHeight="1" x14ac:dyDescent="0.2">
      <c r="A1" s="45"/>
      <c r="B1" s="48"/>
      <c r="F1" s="743"/>
      <c r="G1" s="795"/>
    </row>
    <row r="2" spans="1:7" s="47" customFormat="1" ht="18.75" customHeight="1" x14ac:dyDescent="0.3">
      <c r="A2" s="45"/>
      <c r="B2" s="48"/>
      <c r="C2" s="166"/>
      <c r="F2" s="743"/>
      <c r="G2" s="795"/>
    </row>
    <row r="3" spans="1:7" s="47" customFormat="1" ht="15.75" customHeight="1" x14ac:dyDescent="0.2">
      <c r="A3" s="45"/>
      <c r="B3" s="48"/>
      <c r="C3" s="797">
        <v>79193850543</v>
      </c>
      <c r="F3" s="743"/>
      <c r="G3" s="795"/>
    </row>
    <row r="4" spans="1:7" s="47" customFormat="1" ht="15" customHeight="1" x14ac:dyDescent="0.2">
      <c r="A4" s="45"/>
      <c r="B4" s="48"/>
      <c r="C4" s="798" t="s">
        <v>1884</v>
      </c>
      <c r="F4" s="743"/>
      <c r="G4" s="795"/>
    </row>
    <row r="5" spans="1:7" s="47" customFormat="1" ht="15.75" customHeight="1" x14ac:dyDescent="0.2">
      <c r="A5" s="45"/>
      <c r="B5" s="48"/>
      <c r="C5" s="798" t="s">
        <v>1883</v>
      </c>
      <c r="F5" s="743"/>
      <c r="G5" s="795"/>
    </row>
    <row r="6" spans="1:7" s="47" customFormat="1" ht="35.25" customHeight="1" x14ac:dyDescent="0.2">
      <c r="A6" s="744" t="s">
        <v>87</v>
      </c>
      <c r="B6" s="745" t="s">
        <v>88</v>
      </c>
      <c r="C6" s="745" t="s">
        <v>89</v>
      </c>
      <c r="D6" s="745" t="s">
        <v>1262</v>
      </c>
      <c r="E6" s="72" t="s">
        <v>90</v>
      </c>
      <c r="F6" s="168" t="s">
        <v>90</v>
      </c>
      <c r="G6" s="169" t="s">
        <v>91</v>
      </c>
    </row>
    <row r="7" spans="1:7" ht="15" x14ac:dyDescent="0.2">
      <c r="A7" s="746" t="s">
        <v>1815</v>
      </c>
      <c r="B7" s="747"/>
      <c r="C7" s="748"/>
      <c r="D7" s="748"/>
      <c r="E7" s="748"/>
      <c r="F7" s="748"/>
      <c r="G7" s="748"/>
    </row>
    <row r="8" spans="1:7" ht="15" customHeight="1" x14ac:dyDescent="0.25">
      <c r="A8" s="749"/>
      <c r="B8" s="750"/>
      <c r="C8" s="751" t="s">
        <v>1816</v>
      </c>
      <c r="D8" s="752"/>
      <c r="E8" s="752"/>
      <c r="F8" s="752"/>
      <c r="G8" s="753"/>
    </row>
    <row r="9" spans="1:7" ht="12.75" customHeight="1" x14ac:dyDescent="0.2">
      <c r="A9" s="59"/>
      <c r="B9" s="189">
        <v>36222</v>
      </c>
      <c r="C9" s="59" t="s">
        <v>1817</v>
      </c>
      <c r="D9" s="59" t="s">
        <v>1818</v>
      </c>
      <c r="E9" s="754">
        <v>0.4</v>
      </c>
      <c r="F9" s="754">
        <f>Главная!$T$26</f>
        <v>0.05</v>
      </c>
      <c r="G9" s="755">
        <v>1047.51</v>
      </c>
    </row>
    <row r="10" spans="1:7" ht="12.75" customHeight="1" x14ac:dyDescent="0.2">
      <c r="A10" s="59"/>
      <c r="B10" s="189">
        <v>36223</v>
      </c>
      <c r="C10" s="59" t="s">
        <v>1819</v>
      </c>
      <c r="D10" s="59" t="s">
        <v>1820</v>
      </c>
      <c r="E10" s="754">
        <v>0.4</v>
      </c>
      <c r="F10" s="754">
        <f>Главная!$T$26</f>
        <v>0.05</v>
      </c>
      <c r="G10" s="755">
        <v>1311.93</v>
      </c>
    </row>
    <row r="11" spans="1:7" ht="15" customHeight="1" x14ac:dyDescent="0.25">
      <c r="A11" s="749"/>
      <c r="B11" s="750"/>
      <c r="C11" s="751" t="s">
        <v>1821</v>
      </c>
      <c r="D11" s="752"/>
      <c r="E11" s="752"/>
      <c r="F11" s="752"/>
      <c r="G11" s="753"/>
    </row>
    <row r="12" spans="1:7" ht="12.75" customHeight="1" x14ac:dyDescent="0.2">
      <c r="A12" s="59"/>
      <c r="B12" s="189">
        <v>36216</v>
      </c>
      <c r="C12" s="59" t="s">
        <v>1822</v>
      </c>
      <c r="D12" s="59" t="s">
        <v>1823</v>
      </c>
      <c r="E12" s="754">
        <v>0.4</v>
      </c>
      <c r="F12" s="754">
        <f>Главная!$T$26</f>
        <v>0.05</v>
      </c>
      <c r="G12" s="756">
        <v>503.41500000000002</v>
      </c>
    </row>
    <row r="13" spans="1:7" ht="12.75" customHeight="1" x14ac:dyDescent="0.2">
      <c r="A13" s="59"/>
      <c r="B13" s="189">
        <v>36219</v>
      </c>
      <c r="C13" s="59" t="s">
        <v>1824</v>
      </c>
      <c r="D13" s="59" t="s">
        <v>1825</v>
      </c>
      <c r="E13" s="754">
        <v>0.4</v>
      </c>
      <c r="F13" s="754">
        <f>Главная!$T$26</f>
        <v>0.05</v>
      </c>
      <c r="G13" s="756">
        <v>55.935000000000002</v>
      </c>
    </row>
    <row r="14" spans="1:7" ht="12.75" customHeight="1" x14ac:dyDescent="0.2">
      <c r="A14" s="59"/>
      <c r="B14" s="189">
        <v>36217</v>
      </c>
      <c r="C14" s="59" t="s">
        <v>1826</v>
      </c>
      <c r="D14" s="59" t="s">
        <v>1827</v>
      </c>
      <c r="E14" s="754">
        <v>0.4</v>
      </c>
      <c r="F14" s="754">
        <f>Главная!$T$26</f>
        <v>0.05</v>
      </c>
      <c r="G14" s="756">
        <v>671.22</v>
      </c>
    </row>
    <row r="15" spans="1:7" ht="12.75" customHeight="1" x14ac:dyDescent="0.2">
      <c r="A15" s="59"/>
      <c r="B15" s="189">
        <v>36220</v>
      </c>
      <c r="C15" s="59" t="s">
        <v>1828</v>
      </c>
      <c r="D15" s="59" t="s">
        <v>1829</v>
      </c>
      <c r="E15" s="754">
        <v>0.4</v>
      </c>
      <c r="F15" s="754">
        <f>Главная!$T$26</f>
        <v>0.05</v>
      </c>
      <c r="G15" s="756">
        <v>67.122</v>
      </c>
    </row>
    <row r="16" spans="1:7" ht="15" customHeight="1" x14ac:dyDescent="0.25">
      <c r="A16" s="749"/>
      <c r="B16" s="750"/>
      <c r="C16" s="751" t="s">
        <v>1830</v>
      </c>
      <c r="D16" s="752"/>
      <c r="E16" s="752"/>
      <c r="F16" s="752"/>
      <c r="G16" s="753"/>
    </row>
    <row r="17" spans="1:7" ht="12.75" customHeight="1" x14ac:dyDescent="0.2">
      <c r="A17" s="59"/>
      <c r="B17" s="189">
        <v>36225</v>
      </c>
      <c r="C17" s="59" t="s">
        <v>1831</v>
      </c>
      <c r="D17" s="59" t="s">
        <v>1832</v>
      </c>
      <c r="E17" s="754">
        <v>0.4</v>
      </c>
      <c r="F17" s="754">
        <f>Главная!$T$26</f>
        <v>0.05</v>
      </c>
      <c r="G17" s="756">
        <v>320.35500000000002</v>
      </c>
    </row>
    <row r="18" spans="1:7" ht="12.75" customHeight="1" x14ac:dyDescent="0.2">
      <c r="A18" s="59"/>
      <c r="B18" s="189">
        <v>36232</v>
      </c>
      <c r="C18" s="59" t="s">
        <v>1833</v>
      </c>
      <c r="D18" s="59" t="s">
        <v>1834</v>
      </c>
      <c r="E18" s="754">
        <v>0.4</v>
      </c>
      <c r="F18" s="754">
        <f>Главная!$T$26</f>
        <v>0.05</v>
      </c>
      <c r="G18" s="756">
        <v>335.61</v>
      </c>
    </row>
    <row r="19" spans="1:7" ht="12.75" customHeight="1" x14ac:dyDescent="0.2">
      <c r="A19" s="59"/>
      <c r="B19" s="189">
        <v>36226</v>
      </c>
      <c r="C19" s="59" t="s">
        <v>1835</v>
      </c>
      <c r="D19" s="59" t="s">
        <v>1836</v>
      </c>
      <c r="E19" s="754">
        <v>0.4</v>
      </c>
      <c r="F19" s="754">
        <f>Главная!$T$26</f>
        <v>0.05</v>
      </c>
      <c r="G19" s="756">
        <v>26.442</v>
      </c>
    </row>
    <row r="20" spans="1:7" ht="12.75" customHeight="1" x14ac:dyDescent="0.2">
      <c r="A20" s="59"/>
      <c r="B20" s="189">
        <v>36233</v>
      </c>
      <c r="C20" s="59" t="s">
        <v>1837</v>
      </c>
      <c r="D20" s="59" t="s">
        <v>1838</v>
      </c>
      <c r="E20" s="754">
        <v>0.4</v>
      </c>
      <c r="F20" s="754">
        <f>Главная!$T$26</f>
        <v>0.05</v>
      </c>
      <c r="G20" s="756">
        <v>467.82</v>
      </c>
    </row>
    <row r="21" spans="1:7" ht="12.75" customHeight="1" x14ac:dyDescent="0.2">
      <c r="A21" s="59"/>
      <c r="B21" s="189">
        <v>36234</v>
      </c>
      <c r="C21" s="59" t="s">
        <v>1839</v>
      </c>
      <c r="D21" s="59" t="s">
        <v>1840</v>
      </c>
      <c r="E21" s="754">
        <v>0.4</v>
      </c>
      <c r="F21" s="754">
        <f>Главная!$T$26</f>
        <v>0.05</v>
      </c>
      <c r="G21" s="756">
        <v>488.16</v>
      </c>
    </row>
    <row r="22" spans="1:7" ht="12.75" customHeight="1" x14ac:dyDescent="0.2">
      <c r="A22" s="59"/>
      <c r="B22" s="189">
        <v>36227</v>
      </c>
      <c r="C22" s="59" t="s">
        <v>1841</v>
      </c>
      <c r="D22" s="59" t="s">
        <v>1842</v>
      </c>
      <c r="E22" s="754">
        <v>0.4</v>
      </c>
      <c r="F22" s="754">
        <f>Главная!$T$26</f>
        <v>0.05</v>
      </c>
      <c r="G22" s="756">
        <v>93.563999999999993</v>
      </c>
    </row>
    <row r="23" spans="1:7" ht="15" customHeight="1" x14ac:dyDescent="0.25">
      <c r="A23" s="749"/>
      <c r="B23" s="750"/>
      <c r="C23" s="751" t="s">
        <v>1843</v>
      </c>
      <c r="D23" s="752"/>
      <c r="E23" s="752"/>
      <c r="F23" s="752"/>
      <c r="G23" s="753"/>
    </row>
    <row r="24" spans="1:7" ht="12.75" customHeight="1" x14ac:dyDescent="0.2">
      <c r="A24" s="59"/>
      <c r="B24" s="189">
        <v>36221</v>
      </c>
      <c r="C24" s="59" t="s">
        <v>1844</v>
      </c>
      <c r="D24" s="59" t="s">
        <v>1845</v>
      </c>
      <c r="E24" s="754">
        <v>0.4</v>
      </c>
      <c r="F24" s="754">
        <f>Главная!$T$26</f>
        <v>0.05</v>
      </c>
      <c r="G24" s="756">
        <v>457.65</v>
      </c>
    </row>
    <row r="25" spans="1:7" ht="12.75" customHeight="1" x14ac:dyDescent="0.2">
      <c r="A25" s="59"/>
      <c r="B25" s="189">
        <v>36224</v>
      </c>
      <c r="C25" s="59" t="s">
        <v>1846</v>
      </c>
      <c r="D25" s="59" t="s">
        <v>1847</v>
      </c>
      <c r="E25" s="754">
        <v>0.4</v>
      </c>
      <c r="F25" s="754">
        <f>Главная!$T$26</f>
        <v>0.05</v>
      </c>
      <c r="G25" s="756">
        <v>264.42</v>
      </c>
    </row>
    <row r="26" spans="1:7" ht="12.75" customHeight="1" x14ac:dyDescent="0.2">
      <c r="A26" s="59"/>
      <c r="B26" s="189">
        <v>36218</v>
      </c>
      <c r="C26" s="59" t="s">
        <v>1848</v>
      </c>
      <c r="D26" s="59" t="s">
        <v>1849</v>
      </c>
      <c r="E26" s="754">
        <v>0.4</v>
      </c>
      <c r="F26" s="754">
        <f>Главная!$T$26</f>
        <v>0.05</v>
      </c>
      <c r="G26" s="756">
        <v>55.935000000000002</v>
      </c>
    </row>
    <row r="27" spans="1:7" ht="15" x14ac:dyDescent="0.25">
      <c r="A27" s="579" t="s">
        <v>1850</v>
      </c>
      <c r="B27" s="644"/>
      <c r="C27" s="580"/>
      <c r="D27" s="580"/>
      <c r="E27" s="580"/>
      <c r="F27" s="580"/>
      <c r="G27" s="580"/>
    </row>
    <row r="28" spans="1:7" ht="12.75" customHeight="1" x14ac:dyDescent="0.2">
      <c r="A28" s="59"/>
      <c r="B28" s="565">
        <v>34650</v>
      </c>
      <c r="C28" s="174" t="s">
        <v>1851</v>
      </c>
      <c r="D28" s="59"/>
      <c r="E28" s="754">
        <v>0.2</v>
      </c>
      <c r="F28" s="754">
        <f>Главная!$T$26</f>
        <v>0.05</v>
      </c>
      <c r="G28" s="467">
        <v>34.384770000000003</v>
      </c>
    </row>
    <row r="29" spans="1:7" ht="12.75" customHeight="1" x14ac:dyDescent="0.2">
      <c r="A29" s="59"/>
      <c r="B29" s="565">
        <v>34651</v>
      </c>
      <c r="C29" s="174" t="s">
        <v>1852</v>
      </c>
      <c r="D29" s="59"/>
      <c r="E29" s="754">
        <v>0.2</v>
      </c>
      <c r="F29" s="754">
        <f>Главная!$T$26</f>
        <v>0.05</v>
      </c>
      <c r="G29" s="467">
        <v>47.483730000000001</v>
      </c>
    </row>
    <row r="30" spans="1:7" ht="12.75" customHeight="1" x14ac:dyDescent="0.2">
      <c r="A30" s="59"/>
      <c r="B30" s="565">
        <v>34652</v>
      </c>
      <c r="C30" s="174" t="s">
        <v>1853</v>
      </c>
      <c r="D30" s="59"/>
      <c r="E30" s="754">
        <v>0.2</v>
      </c>
      <c r="F30" s="754">
        <f>Главная!$T$26</f>
        <v>0.05</v>
      </c>
      <c r="G30" s="467">
        <v>42.057017999999999</v>
      </c>
    </row>
    <row r="31" spans="1:7" ht="12.75" customHeight="1" x14ac:dyDescent="0.2">
      <c r="A31" s="59"/>
      <c r="B31" s="565">
        <v>34653</v>
      </c>
      <c r="C31" s="174" t="s">
        <v>1854</v>
      </c>
      <c r="D31" s="59"/>
      <c r="E31" s="754">
        <v>0.2</v>
      </c>
      <c r="F31" s="754">
        <f>Главная!$T$26</f>
        <v>0.05</v>
      </c>
      <c r="G31" s="467">
        <v>54.337293000000003</v>
      </c>
    </row>
    <row r="32" spans="1:7" ht="12.75" customHeight="1" x14ac:dyDescent="0.2">
      <c r="A32" s="59"/>
      <c r="B32" s="565">
        <v>34654</v>
      </c>
      <c r="C32" s="174" t="s">
        <v>1855</v>
      </c>
      <c r="D32" s="59"/>
      <c r="E32" s="754">
        <v>0.2</v>
      </c>
      <c r="F32" s="754">
        <f>Главная!$T$26</f>
        <v>0.05</v>
      </c>
      <c r="G32" s="467">
        <v>64.839851999999993</v>
      </c>
    </row>
    <row r="33" spans="1:7" ht="12.75" customHeight="1" x14ac:dyDescent="0.2">
      <c r="A33" s="59"/>
      <c r="B33" s="565">
        <v>34655</v>
      </c>
      <c r="C33" s="174" t="s">
        <v>1856</v>
      </c>
      <c r="D33" s="59"/>
      <c r="E33" s="754">
        <v>0.2</v>
      </c>
      <c r="F33" s="754">
        <f>Главная!$T$26</f>
        <v>0.05</v>
      </c>
      <c r="G33" s="467">
        <v>73.588086000000004</v>
      </c>
    </row>
    <row r="34" spans="1:7" ht="12.75" customHeight="1" x14ac:dyDescent="0.2">
      <c r="A34" s="59"/>
      <c r="B34" s="565">
        <v>35067</v>
      </c>
      <c r="C34" s="174" t="s">
        <v>1857</v>
      </c>
      <c r="D34" s="59"/>
      <c r="E34" s="754">
        <v>0.2</v>
      </c>
      <c r="F34" s="754">
        <f>Главная!$T$26</f>
        <v>0.05</v>
      </c>
      <c r="G34" s="467">
        <v>119.130363</v>
      </c>
    </row>
    <row r="35" spans="1:7" ht="12.75" customHeight="1" x14ac:dyDescent="0.2">
      <c r="A35" s="59"/>
      <c r="B35" s="565">
        <v>35070</v>
      </c>
      <c r="C35" s="174" t="s">
        <v>1858</v>
      </c>
      <c r="D35" s="59"/>
      <c r="E35" s="754">
        <v>0.2</v>
      </c>
      <c r="F35" s="754">
        <f>Главная!$T$26</f>
        <v>0.05</v>
      </c>
      <c r="G35" s="467">
        <v>126.14766299999999</v>
      </c>
    </row>
    <row r="36" spans="1:7" ht="12.75" customHeight="1" x14ac:dyDescent="0.2">
      <c r="A36" s="59"/>
      <c r="B36" s="565">
        <v>35071</v>
      </c>
      <c r="C36" s="174" t="s">
        <v>1859</v>
      </c>
      <c r="D36" s="59"/>
      <c r="E36" s="754">
        <v>0.2</v>
      </c>
      <c r="F36" s="754">
        <f>Главная!$T$26</f>
        <v>0.05</v>
      </c>
      <c r="G36" s="467">
        <v>127.901988</v>
      </c>
    </row>
    <row r="37" spans="1:7" ht="12.75" customHeight="1" x14ac:dyDescent="0.2">
      <c r="A37" s="59"/>
      <c r="B37" s="565">
        <v>35072</v>
      </c>
      <c r="C37" s="174" t="s">
        <v>1860</v>
      </c>
      <c r="D37" s="59"/>
      <c r="E37" s="754">
        <v>0.2</v>
      </c>
      <c r="F37" s="754">
        <f>Главная!$T$26</f>
        <v>0.05</v>
      </c>
      <c r="G37" s="467">
        <v>136.65022200000001</v>
      </c>
    </row>
    <row r="38" spans="1:7" ht="12.75" customHeight="1" x14ac:dyDescent="0.2">
      <c r="A38" s="59"/>
      <c r="B38" s="565">
        <v>35068</v>
      </c>
      <c r="C38" s="174" t="s">
        <v>1861</v>
      </c>
      <c r="D38" s="59"/>
      <c r="E38" s="754">
        <v>0.2</v>
      </c>
      <c r="F38" s="754">
        <f>Главная!$T$26</f>
        <v>0.05</v>
      </c>
      <c r="G38" s="467">
        <v>168.18128999999999</v>
      </c>
    </row>
    <row r="39" spans="1:7" ht="12.75" customHeight="1" x14ac:dyDescent="0.2">
      <c r="A39" s="59"/>
      <c r="B39" s="565">
        <v>35069</v>
      </c>
      <c r="C39" s="174" t="s">
        <v>1862</v>
      </c>
      <c r="D39" s="59"/>
      <c r="E39" s="754">
        <v>0.2</v>
      </c>
      <c r="F39" s="754">
        <f>Главная!$T$26</f>
        <v>0.05</v>
      </c>
      <c r="G39" s="467">
        <v>199.735749</v>
      </c>
    </row>
    <row r="40" spans="1:7" ht="15" x14ac:dyDescent="0.25">
      <c r="A40" s="579" t="s">
        <v>1863</v>
      </c>
      <c r="B40" s="644"/>
      <c r="C40" s="580"/>
      <c r="D40" s="580"/>
      <c r="E40" s="580"/>
      <c r="F40" s="580"/>
      <c r="G40" s="580"/>
    </row>
    <row r="41" spans="1:7" x14ac:dyDescent="0.2">
      <c r="A41" s="59"/>
      <c r="B41" s="565">
        <v>34734</v>
      </c>
      <c r="C41" s="174" t="s">
        <v>1864</v>
      </c>
      <c r="D41" s="59"/>
      <c r="E41" s="754">
        <v>0.2</v>
      </c>
      <c r="F41" s="754">
        <f>Главная!$T$26</f>
        <v>0.05</v>
      </c>
      <c r="G41" s="467">
        <v>114.6159</v>
      </c>
    </row>
    <row r="42" spans="1:7" x14ac:dyDescent="0.2">
      <c r="A42" s="59"/>
      <c r="B42" s="565">
        <v>35266</v>
      </c>
      <c r="C42" s="174" t="s">
        <v>1865</v>
      </c>
      <c r="D42" s="59"/>
      <c r="E42" s="754">
        <v>0.2</v>
      </c>
      <c r="F42" s="754">
        <f>Главная!$T$26</f>
        <v>0.05</v>
      </c>
      <c r="G42" s="467">
        <v>139.32900000000001</v>
      </c>
    </row>
    <row r="43" spans="1:7" x14ac:dyDescent="0.2">
      <c r="A43" s="59"/>
      <c r="B43" s="565">
        <v>34736</v>
      </c>
      <c r="C43" s="174" t="s">
        <v>1866</v>
      </c>
      <c r="D43" s="59"/>
      <c r="E43" s="754">
        <v>0.2</v>
      </c>
      <c r="F43" s="754">
        <f>Главная!$T$26</f>
        <v>0.05</v>
      </c>
      <c r="G43" s="467">
        <v>147.36330000000001</v>
      </c>
    </row>
    <row r="44" spans="1:7" x14ac:dyDescent="0.2">
      <c r="A44" s="59"/>
      <c r="B44" s="565">
        <v>35793</v>
      </c>
      <c r="C44" s="174" t="s">
        <v>1867</v>
      </c>
      <c r="D44" s="59"/>
      <c r="E44" s="754">
        <v>0.2</v>
      </c>
      <c r="F44" s="754">
        <f>Главная!$T$26</f>
        <v>0.05</v>
      </c>
      <c r="G44" s="467">
        <v>254.25</v>
      </c>
    </row>
    <row r="45" spans="1:7" x14ac:dyDescent="0.2">
      <c r="A45" s="59"/>
      <c r="B45" s="565">
        <v>36250</v>
      </c>
      <c r="C45" s="174" t="s">
        <v>107</v>
      </c>
      <c r="D45" s="59"/>
      <c r="E45" s="754">
        <v>0.2</v>
      </c>
      <c r="F45" s="754">
        <f>Главная!$T$26</f>
        <v>0.05</v>
      </c>
      <c r="G45" s="467">
        <v>218.655</v>
      </c>
    </row>
    <row r="46" spans="1:7" x14ac:dyDescent="0.2">
      <c r="A46" s="59"/>
      <c r="B46" s="565">
        <v>35788</v>
      </c>
      <c r="C46" s="174" t="s">
        <v>1868</v>
      </c>
      <c r="D46" s="59"/>
      <c r="E46" s="754">
        <v>0.2</v>
      </c>
      <c r="F46" s="754">
        <f>Главная!$T$26</f>
        <v>0.05</v>
      </c>
      <c r="G46" s="467">
        <v>109.836</v>
      </c>
    </row>
    <row r="47" spans="1:7" x14ac:dyDescent="0.2">
      <c r="A47" s="59"/>
      <c r="B47" s="565">
        <v>35791</v>
      </c>
      <c r="C47" s="174" t="s">
        <v>1869</v>
      </c>
      <c r="D47" s="59"/>
      <c r="E47" s="754">
        <v>0.2</v>
      </c>
      <c r="F47" s="754">
        <f>Главная!$T$26</f>
        <v>0.05</v>
      </c>
      <c r="G47" s="467">
        <v>218.655</v>
      </c>
    </row>
    <row r="48" spans="1:7" x14ac:dyDescent="0.2">
      <c r="A48" s="59"/>
      <c r="B48" s="565">
        <v>34408</v>
      </c>
      <c r="C48" s="174" t="s">
        <v>1870</v>
      </c>
      <c r="D48" s="59"/>
      <c r="E48" s="754">
        <v>0.2</v>
      </c>
      <c r="F48" s="754">
        <f>Главная!$T$26</f>
        <v>0.05</v>
      </c>
      <c r="G48" s="467">
        <v>457.65</v>
      </c>
    </row>
    <row r="49" spans="1:7" x14ac:dyDescent="0.2">
      <c r="A49" s="588"/>
      <c r="B49" s="567">
        <v>36346</v>
      </c>
      <c r="C49" s="181" t="s">
        <v>1871</v>
      </c>
      <c r="D49" s="588"/>
      <c r="E49" s="757">
        <v>0.2</v>
      </c>
      <c r="F49" s="757">
        <f>Главная!$T$26</f>
        <v>0.05</v>
      </c>
      <c r="G49" s="475">
        <v>96.614999999999995</v>
      </c>
    </row>
    <row r="50" spans="1:7" x14ac:dyDescent="0.2">
      <c r="A50" s="588"/>
      <c r="B50" s="473">
        <v>36347</v>
      </c>
      <c r="C50" s="518" t="s">
        <v>1872</v>
      </c>
      <c r="D50" s="588"/>
      <c r="E50" s="757">
        <v>0.2</v>
      </c>
      <c r="F50" s="757">
        <f>Главная!$T$26</f>
        <v>0.05</v>
      </c>
      <c r="G50" s="473">
        <v>111.87</v>
      </c>
    </row>
    <row r="51" spans="1:7" x14ac:dyDescent="0.2">
      <c r="A51" s="588"/>
      <c r="B51" s="473">
        <v>36525</v>
      </c>
      <c r="C51" s="518" t="s">
        <v>1873</v>
      </c>
      <c r="D51" s="588"/>
      <c r="E51" s="757">
        <v>0.2</v>
      </c>
      <c r="F51" s="757"/>
      <c r="G51" s="588"/>
    </row>
    <row r="52" spans="1:7" x14ac:dyDescent="0.2">
      <c r="A52" s="588"/>
      <c r="B52" s="473">
        <v>36526</v>
      </c>
      <c r="C52" s="518" t="s">
        <v>1874</v>
      </c>
      <c r="D52" s="588"/>
      <c r="E52" s="757">
        <v>0.2</v>
      </c>
      <c r="F52" s="757"/>
      <c r="G52" s="588"/>
    </row>
    <row r="53" spans="1:7" x14ac:dyDescent="0.2">
      <c r="A53" s="588"/>
      <c r="B53" s="473">
        <v>36527</v>
      </c>
      <c r="C53" s="518" t="s">
        <v>1875</v>
      </c>
      <c r="D53" s="588"/>
      <c r="E53" s="757">
        <v>0.2</v>
      </c>
      <c r="F53" s="757"/>
      <c r="G53" s="588"/>
    </row>
    <row r="54" spans="1:7" x14ac:dyDescent="0.2">
      <c r="A54" s="588"/>
      <c r="B54" s="473">
        <v>36528</v>
      </c>
      <c r="C54" s="518" t="s">
        <v>1876</v>
      </c>
      <c r="D54" s="588"/>
      <c r="E54" s="757">
        <v>0.2</v>
      </c>
      <c r="F54" s="757"/>
      <c r="G54" s="588"/>
    </row>
    <row r="55" spans="1:7" x14ac:dyDescent="0.2">
      <c r="A55" s="588"/>
      <c r="B55" s="473">
        <v>36529</v>
      </c>
      <c r="C55" s="518" t="s">
        <v>1877</v>
      </c>
      <c r="D55" s="588"/>
      <c r="E55" s="757">
        <v>0.2</v>
      </c>
      <c r="F55" s="757"/>
      <c r="G55" s="588"/>
    </row>
    <row r="56" spans="1:7" s="575" customFormat="1" ht="15" x14ac:dyDescent="0.25">
      <c r="A56" s="579" t="s">
        <v>1878</v>
      </c>
      <c r="B56" s="644"/>
      <c r="C56" s="580"/>
      <c r="D56" s="580"/>
      <c r="E56" s="580"/>
      <c r="F56" s="580"/>
      <c r="G56" s="580"/>
    </row>
    <row r="57" spans="1:7" ht="12.75" customHeight="1" x14ac:dyDescent="0.2">
      <c r="A57" s="59"/>
      <c r="B57" s="190">
        <v>28434</v>
      </c>
      <c r="C57" s="522" t="s">
        <v>99</v>
      </c>
      <c r="D57" s="522"/>
      <c r="E57" s="522"/>
      <c r="F57" s="522"/>
      <c r="G57" s="758">
        <v>239.6052</v>
      </c>
    </row>
    <row r="58" spans="1:7" ht="12.75" customHeight="1" x14ac:dyDescent="0.2">
      <c r="A58" s="59"/>
      <c r="B58" s="190">
        <v>28435</v>
      </c>
      <c r="C58" s="522" t="s">
        <v>99</v>
      </c>
      <c r="D58" s="522"/>
      <c r="E58" s="522"/>
      <c r="F58" s="522"/>
      <c r="G58" s="758">
        <v>796.56524999999999</v>
      </c>
    </row>
    <row r="59" spans="1:7" s="70" customFormat="1" ht="15" x14ac:dyDescent="0.25">
      <c r="A59" s="579" t="s">
        <v>71</v>
      </c>
      <c r="B59" s="580"/>
      <c r="C59" s="580"/>
      <c r="D59" s="644"/>
      <c r="E59" s="644"/>
      <c r="F59" s="644"/>
      <c r="G59" s="645"/>
    </row>
    <row r="60" spans="1:7" s="643" customFormat="1" x14ac:dyDescent="0.2">
      <c r="A60" s="565"/>
      <c r="B60" s="565">
        <v>34351</v>
      </c>
      <c r="C60" s="174" t="s">
        <v>1879</v>
      </c>
      <c r="D60" s="634">
        <v>0.15</v>
      </c>
      <c r="E60" s="663">
        <f>Главная!$T$26</f>
        <v>0.05</v>
      </c>
      <c r="F60" s="663"/>
      <c r="G60" s="759">
        <v>16.271999999999998</v>
      </c>
    </row>
    <row r="61" spans="1:7" s="643" customFormat="1" x14ac:dyDescent="0.2">
      <c r="A61" s="565"/>
      <c r="B61" s="565">
        <v>36380</v>
      </c>
      <c r="C61" s="174" t="s">
        <v>1880</v>
      </c>
      <c r="D61" s="634">
        <v>0.15</v>
      </c>
      <c r="E61" s="663">
        <f>Главная!$T$26</f>
        <v>0.05</v>
      </c>
      <c r="F61" s="663"/>
      <c r="G61" s="759">
        <v>27.459</v>
      </c>
    </row>
    <row r="62" spans="1:7" ht="12.75" customHeight="1" x14ac:dyDescent="0.2">
      <c r="A62" s="59"/>
      <c r="B62" s="565">
        <v>36381</v>
      </c>
      <c r="C62" s="174" t="s">
        <v>1881</v>
      </c>
      <c r="D62" s="634">
        <v>0.15</v>
      </c>
      <c r="E62" s="663">
        <f>Главная!$T$26</f>
        <v>0.05</v>
      </c>
      <c r="F62" s="754"/>
      <c r="G62" s="760" t="s">
        <v>1882</v>
      </c>
    </row>
  </sheetData>
  <autoFilter ref="A6:G62" xr:uid="{00000000-0009-0000-0000-000010000000}"/>
  <mergeCells count="1">
    <mergeCell ref="G1:G5"/>
  </mergeCells>
  <hyperlinks>
    <hyperlink ref="C4" r:id="rId1" display="mailto:9221383421@mail.ru" xr:uid="{BDEE4E7B-3A84-4CD1-8481-06600E1DBA49}"/>
    <hyperlink ref="C5" r:id="rId2" display="https://автаномка96.рф/" xr:uid="{6260BFD3-C5CF-4471-96C5-94D0C7C8BBDC}"/>
  </hyperlinks>
  <pageMargins left="0.7" right="0.7" top="0.75" bottom="0.75" header="0.51180555555555496" footer="0.51180555555555496"/>
  <pageSetup paperSize="9" firstPageNumber="0" orientation="portrait" horizontalDpi="300" verticalDpi="30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zoomScale="95" zoomScaleNormal="95" workbookViewId="0">
      <selection activeCell="G28" sqref="G28"/>
    </sheetView>
  </sheetViews>
  <sheetFormatPr defaultRowHeight="12.75" x14ac:dyDescent="0.2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9"/>
  <sheetViews>
    <sheetView zoomScale="95" zoomScaleNormal="95" workbookViewId="0">
      <selection activeCell="A16" sqref="A16"/>
    </sheetView>
  </sheetViews>
  <sheetFormatPr defaultRowHeight="12.75" x14ac:dyDescent="0.2"/>
  <cols>
    <col min="1" max="1" width="24.7109375" customWidth="1"/>
    <col min="2" max="1025" width="8.7109375" customWidth="1"/>
  </cols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14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MK59"/>
  <sheetViews>
    <sheetView zoomScale="95" zoomScaleNormal="95" workbookViewId="0">
      <pane ySplit="6" topLeftCell="A7" activePane="bottomLeft" state="frozen"/>
      <selection pane="bottomLeft" activeCell="N12" sqref="N12"/>
    </sheetView>
  </sheetViews>
  <sheetFormatPr defaultRowHeight="12.75" x14ac:dyDescent="0.2"/>
  <cols>
    <col min="1" max="1" width="7.28515625" style="44" customWidth="1"/>
    <col min="2" max="2" width="15" style="44" customWidth="1"/>
    <col min="3" max="3" width="47.140625" style="44" customWidth="1"/>
    <col min="4" max="4" width="16.5703125" style="44" customWidth="1"/>
    <col min="5" max="5" width="17.140625" style="44" customWidth="1"/>
    <col min="6" max="8" width="13" style="44" customWidth="1"/>
    <col min="9" max="10" width="12.85546875" style="44" customWidth="1"/>
    <col min="11" max="11" width="11.7109375" style="44" customWidth="1"/>
    <col min="12" max="12" width="12.28515625" style="44" customWidth="1"/>
    <col min="13" max="13" width="14.140625" style="44" customWidth="1"/>
    <col min="14" max="14" width="12.85546875" style="44" customWidth="1"/>
    <col min="15" max="16" width="13.28515625" style="44" customWidth="1"/>
    <col min="17" max="17" width="10.5703125" style="44" customWidth="1"/>
    <col min="18" max="18" width="9" style="44" customWidth="1"/>
    <col min="19" max="19" width="10.42578125" style="44" customWidth="1"/>
    <col min="20" max="23" width="13.5703125" style="44" customWidth="1"/>
    <col min="24" max="24" width="11.7109375" style="44" customWidth="1"/>
    <col min="25" max="27" width="13.5703125" style="44" customWidth="1"/>
    <col min="28" max="1025" width="32.5703125" style="44" customWidth="1"/>
  </cols>
  <sheetData>
    <row r="1" spans="1:15" s="47" customFormat="1" ht="16.5" customHeight="1" x14ac:dyDescent="0.2">
      <c r="A1" s="45"/>
      <c r="B1" s="46"/>
      <c r="E1" s="48"/>
      <c r="F1" s="48"/>
      <c r="G1" s="49"/>
      <c r="H1" s="49"/>
      <c r="I1" s="780" t="s">
        <v>85</v>
      </c>
      <c r="J1" s="780"/>
      <c r="K1" s="50"/>
      <c r="L1" s="51"/>
      <c r="M1" s="51"/>
      <c r="N1" s="51"/>
      <c r="O1" s="48"/>
    </row>
    <row r="2" spans="1:15" s="47" customFormat="1" ht="16.5" customHeight="1" x14ac:dyDescent="0.3">
      <c r="A2" s="45"/>
      <c r="B2" s="46"/>
      <c r="C2" s="52" t="str">
        <f>CONCATENATE(Главная!E3," ",Главная!F3," ",Главная!I3," ",Главная!J3)</f>
        <v>Телефон:  +7 812 605 00 55 доб. 1985</v>
      </c>
      <c r="E2" s="48"/>
      <c r="F2" s="48"/>
      <c r="G2" s="49"/>
      <c r="H2" s="49"/>
      <c r="I2" s="780"/>
      <c r="J2" s="780"/>
      <c r="K2" s="50"/>
      <c r="L2" s="51"/>
      <c r="M2" s="51"/>
      <c r="N2" s="51"/>
      <c r="O2" s="48"/>
    </row>
    <row r="3" spans="1:15" s="47" customFormat="1" ht="16.5" customHeight="1" x14ac:dyDescent="0.25">
      <c r="A3" s="45"/>
      <c r="B3" s="46"/>
      <c r="C3" s="53" t="str">
        <f>Главная!F4</f>
        <v>msd@geizer.com</v>
      </c>
      <c r="E3" s="48"/>
      <c r="F3" s="48"/>
      <c r="G3" s="49"/>
      <c r="H3" s="49"/>
      <c r="I3" s="780"/>
      <c r="J3" s="780"/>
      <c r="K3" s="50"/>
      <c r="L3" s="51"/>
      <c r="M3" s="51"/>
      <c r="N3" s="51"/>
      <c r="O3" s="48"/>
    </row>
    <row r="4" spans="1:15" s="47" customFormat="1" ht="16.5" customHeight="1" x14ac:dyDescent="0.2">
      <c r="A4" s="45"/>
      <c r="B4" s="46"/>
      <c r="C4" s="54" t="s">
        <v>86</v>
      </c>
      <c r="E4" s="48"/>
      <c r="F4" s="48"/>
      <c r="G4" s="49"/>
      <c r="H4" s="49"/>
      <c r="I4" s="780"/>
      <c r="J4" s="780"/>
      <c r="K4" s="50"/>
      <c r="L4" s="51"/>
      <c r="M4" s="51"/>
      <c r="N4" s="51"/>
      <c r="O4" s="48"/>
    </row>
    <row r="5" spans="1:15" s="47" customFormat="1" ht="16.5" customHeight="1" x14ac:dyDescent="0.2">
      <c r="A5" s="45"/>
      <c r="B5" s="46"/>
      <c r="E5" s="48"/>
      <c r="F5" s="48"/>
      <c r="G5" s="49"/>
      <c r="H5" s="49"/>
      <c r="I5" s="780"/>
      <c r="J5" s="780"/>
      <c r="L5" s="51"/>
      <c r="M5" s="51"/>
      <c r="N5" s="51"/>
      <c r="O5" s="48"/>
    </row>
    <row r="6" spans="1:15" s="47" customFormat="1" ht="39.75" customHeight="1" x14ac:dyDescent="0.2">
      <c r="A6" s="55" t="s">
        <v>87</v>
      </c>
      <c r="B6" s="56" t="s">
        <v>88</v>
      </c>
      <c r="C6" s="56" t="s">
        <v>89</v>
      </c>
      <c r="D6" s="56"/>
      <c r="E6" s="56"/>
      <c r="F6" s="56" t="s">
        <v>90</v>
      </c>
      <c r="G6" s="56" t="s">
        <v>90</v>
      </c>
      <c r="H6" s="56" t="s">
        <v>90</v>
      </c>
      <c r="I6" s="57" t="s">
        <v>91</v>
      </c>
      <c r="J6" s="57" t="s">
        <v>92</v>
      </c>
      <c r="K6" s="57" t="s">
        <v>93</v>
      </c>
      <c r="L6" s="57" t="s">
        <v>94</v>
      </c>
      <c r="M6" s="57" t="s">
        <v>95</v>
      </c>
      <c r="N6" s="57" t="s">
        <v>96</v>
      </c>
      <c r="O6" s="58" t="s">
        <v>97</v>
      </c>
    </row>
    <row r="7" spans="1:15" x14ac:dyDescent="0.2">
      <c r="A7" s="59"/>
      <c r="B7" s="60">
        <v>28454</v>
      </c>
      <c r="C7" s="61" t="s">
        <v>98</v>
      </c>
      <c r="D7" s="59"/>
      <c r="E7" s="59"/>
      <c r="F7" s="62"/>
      <c r="G7" s="63"/>
      <c r="H7" s="63"/>
      <c r="I7" s="64"/>
      <c r="J7" s="64"/>
      <c r="K7" s="65"/>
      <c r="L7" s="63"/>
      <c r="M7" s="66"/>
      <c r="N7" s="64"/>
      <c r="O7" s="67"/>
    </row>
    <row r="8" spans="1:15" x14ac:dyDescent="0.2">
      <c r="A8" s="59"/>
      <c r="B8" s="60">
        <v>28435</v>
      </c>
      <c r="C8" s="61" t="s">
        <v>99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x14ac:dyDescent="0.2">
      <c r="A9" s="59"/>
      <c r="B9" s="60">
        <v>28434</v>
      </c>
      <c r="C9" s="61" t="s">
        <v>100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x14ac:dyDescent="0.2">
      <c r="A10" s="59"/>
      <c r="B10" s="60">
        <v>28458</v>
      </c>
      <c r="C10" s="61" t="s">
        <v>101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x14ac:dyDescent="0.2">
      <c r="A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x14ac:dyDescent="0.2">
      <c r="A13" s="59"/>
      <c r="B13" s="60">
        <v>36143</v>
      </c>
      <c r="C13" s="68" t="s">
        <v>102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x14ac:dyDescent="0.2">
      <c r="A14" s="59"/>
      <c r="B14" s="60">
        <v>36144</v>
      </c>
      <c r="C14" s="68" t="s">
        <v>103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x14ac:dyDescent="0.2">
      <c r="A15" s="59"/>
      <c r="B15" s="60">
        <v>36146</v>
      </c>
      <c r="C15" s="68" t="s">
        <v>104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x14ac:dyDescent="0.2">
      <c r="A16" s="59"/>
      <c r="B16" s="60">
        <v>36147</v>
      </c>
      <c r="C16" s="68" t="s">
        <v>105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x14ac:dyDescent="0.2">
      <c r="A17" s="59"/>
      <c r="B17" s="60">
        <v>36150</v>
      </c>
      <c r="C17" s="68" t="s">
        <v>106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x14ac:dyDescent="0.2">
      <c r="A22" s="59"/>
      <c r="B22" s="60">
        <v>36250</v>
      </c>
      <c r="C22" s="61" t="s">
        <v>107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x14ac:dyDescent="0.2">
      <c r="A23" s="59"/>
      <c r="B23" s="60">
        <v>36310</v>
      </c>
      <c r="C23" s="68" t="s">
        <v>108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25.5" x14ac:dyDescent="0.2">
      <c r="A25" s="59"/>
      <c r="B25" s="60">
        <v>35422</v>
      </c>
      <c r="C25" s="68" t="s">
        <v>109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25.5" x14ac:dyDescent="0.2">
      <c r="A26" s="59"/>
      <c r="B26" s="60">
        <v>35420</v>
      </c>
      <c r="C26" s="68" t="s">
        <v>110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25.5" x14ac:dyDescent="0.2">
      <c r="A27" s="59"/>
      <c r="B27" s="60">
        <v>35375</v>
      </c>
      <c r="C27" s="68" t="s">
        <v>111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9"/>
      <c r="B28" s="60">
        <v>35844</v>
      </c>
      <c r="C28" s="68" t="s">
        <v>112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</sheetData>
  <mergeCells count="1">
    <mergeCell ref="I1:J5"/>
  </mergeCells>
  <conditionalFormatting sqref="B8">
    <cfRule type="duplicateValues" dxfId="33" priority="2"/>
  </conditionalFormatting>
  <conditionalFormatting sqref="B8">
    <cfRule type="duplicateValues" dxfId="32" priority="3"/>
  </conditionalFormatting>
  <conditionalFormatting sqref="B8">
    <cfRule type="duplicateValues" dxfId="31" priority="4"/>
  </conditionalFormatting>
  <conditionalFormatting sqref="B9">
    <cfRule type="duplicateValues" dxfId="30" priority="5"/>
  </conditionalFormatting>
  <conditionalFormatting sqref="B9">
    <cfRule type="duplicateValues" dxfId="29" priority="6"/>
  </conditionalFormatting>
  <conditionalFormatting sqref="B9">
    <cfRule type="duplicateValues" dxfId="28" priority="7"/>
  </conditionalFormatting>
  <conditionalFormatting sqref="B22">
    <cfRule type="duplicateValues" dxfId="27" priority="8"/>
  </conditionalFormatting>
  <conditionalFormatting sqref="B22">
    <cfRule type="duplicateValues" dxfId="26" priority="9"/>
  </conditionalFormatting>
  <conditionalFormatting sqref="B22">
    <cfRule type="duplicateValues" dxfId="25" priority="10"/>
  </conditionalFormatting>
  <conditionalFormatting sqref="B22">
    <cfRule type="duplicateValues" dxfId="24" priority="11"/>
  </conditionalFormatting>
  <conditionalFormatting sqref="B22">
    <cfRule type="duplicateValues" dxfId="23" priority="12"/>
  </conditionalFormatting>
  <conditionalFormatting sqref="B7">
    <cfRule type="duplicateValues" dxfId="22" priority="13"/>
  </conditionalFormatting>
  <conditionalFormatting sqref="B7">
    <cfRule type="duplicateValues" dxfId="21" priority="14"/>
  </conditionalFormatting>
  <conditionalFormatting sqref="B7">
    <cfRule type="duplicateValues" dxfId="20" priority="15"/>
  </conditionalFormatting>
  <conditionalFormatting sqref="B7">
    <cfRule type="duplicateValues" dxfId="19" priority="16"/>
  </conditionalFormatting>
  <conditionalFormatting sqref="B7">
    <cfRule type="duplicateValues" dxfId="18" priority="17"/>
  </conditionalFormatting>
  <conditionalFormatting sqref="B13:B14">
    <cfRule type="duplicateValues" dxfId="17" priority="18"/>
  </conditionalFormatting>
  <conditionalFormatting sqref="B16">
    <cfRule type="duplicateValues" dxfId="16" priority="19"/>
  </conditionalFormatting>
  <conditionalFormatting sqref="B15">
    <cfRule type="duplicateValues" dxfId="15" priority="20"/>
  </conditionalFormatting>
  <conditionalFormatting sqref="B17">
    <cfRule type="duplicateValues" dxfId="14" priority="21"/>
  </conditionalFormatting>
  <conditionalFormatting sqref="B23">
    <cfRule type="duplicateValues" dxfId="13" priority="22"/>
  </conditionalFormatting>
  <conditionalFormatting sqref="B25">
    <cfRule type="duplicateValues" dxfId="12" priority="23"/>
  </conditionalFormatting>
  <conditionalFormatting sqref="B25">
    <cfRule type="duplicateValues" dxfId="11" priority="24"/>
  </conditionalFormatting>
  <conditionalFormatting sqref="B25">
    <cfRule type="duplicateValues" dxfId="10" priority="25"/>
  </conditionalFormatting>
  <conditionalFormatting sqref="B26">
    <cfRule type="duplicateValues" dxfId="9" priority="26"/>
  </conditionalFormatting>
  <conditionalFormatting sqref="B26">
    <cfRule type="duplicateValues" dxfId="8" priority="27"/>
  </conditionalFormatting>
  <conditionalFormatting sqref="B26">
    <cfRule type="duplicateValues" dxfId="7" priority="28"/>
  </conditionalFormatting>
  <conditionalFormatting sqref="B27">
    <cfRule type="duplicateValues" dxfId="6" priority="29"/>
  </conditionalFormatting>
  <conditionalFormatting sqref="B28">
    <cfRule type="duplicateValues" dxfId="5" priority="30"/>
  </conditionalFormatting>
  <conditionalFormatting sqref="B10">
    <cfRule type="duplicateValues" dxfId="4" priority="31"/>
  </conditionalFormatting>
  <conditionalFormatting sqref="B10">
    <cfRule type="duplicateValues" dxfId="3" priority="32"/>
  </conditionalFormatting>
  <conditionalFormatting sqref="B10">
    <cfRule type="duplicateValues" dxfId="2" priority="33"/>
  </conditionalFormatting>
  <conditionalFormatting sqref="B10">
    <cfRule type="duplicateValues" dxfId="1" priority="34"/>
  </conditionalFormatting>
  <conditionalFormatting sqref="B10">
    <cfRule type="duplicateValues" dxfId="0" priority="35"/>
  </conditionalFormatting>
  <hyperlinks>
    <hyperlink ref="I1" location="Главная!A1" display="Главная" xr:uid="{00000000-0004-0000-0200-000000000000}"/>
    <hyperlink ref="C4" r:id="rId1" xr:uid="{00000000-0004-0000-0200-000001000000}"/>
  </hyperlinks>
  <pageMargins left="0.7" right="0.7" top="0.75" bottom="0.75" header="0.51180555555555496" footer="0.51180555555555496"/>
  <pageSetup paperSize="9" firstPageNumber="0" orientation="portrait" horizontalDpi="300" verticalDpi="3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MG99"/>
  <sheetViews>
    <sheetView tabSelected="1" zoomScale="95" zoomScaleNormal="95" workbookViewId="0">
      <pane ySplit="6" topLeftCell="A7" activePane="bottomLeft" state="frozen"/>
      <selection pane="bottomLeft" activeCell="M24" sqref="M24"/>
    </sheetView>
  </sheetViews>
  <sheetFormatPr defaultRowHeight="12.75" x14ac:dyDescent="0.2"/>
  <cols>
    <col min="1" max="1" width="7.28515625" style="45" customWidth="1"/>
    <col min="2" max="2" width="15.42578125" style="46" customWidth="1"/>
    <col min="3" max="3" width="47.140625" style="47" customWidth="1"/>
    <col min="4" max="4" width="24.42578125" style="47" customWidth="1"/>
    <col min="5" max="5" width="17.140625" style="48" customWidth="1"/>
    <col min="6" max="6" width="17.140625" style="48" hidden="1" customWidth="1"/>
    <col min="7" max="7" width="11.7109375" style="49" hidden="1" customWidth="1"/>
    <col min="8" max="8" width="12.85546875" style="69" customWidth="1"/>
    <col min="9" max="9" width="13.28515625" style="47" customWidth="1"/>
    <col min="10" max="10" width="10.5703125" style="47" customWidth="1"/>
    <col min="11" max="11" width="9.28515625" style="47" customWidth="1"/>
    <col min="12" max="13" width="13.7109375" style="47" customWidth="1"/>
    <col min="14" max="15" width="18.5703125" style="47" customWidth="1"/>
    <col min="16" max="16" width="14.7109375" style="47" customWidth="1"/>
    <col min="17" max="17" width="14.140625" style="47" customWidth="1"/>
    <col min="18" max="18" width="14.85546875" style="47" customWidth="1"/>
    <col min="19" max="1021" width="32.5703125" style="47" customWidth="1"/>
  </cols>
  <sheetData>
    <row r="1" spans="1:20" ht="16.5" customHeight="1" x14ac:dyDescent="0.2">
      <c r="H1" s="780"/>
    </row>
    <row r="2" spans="1:20" ht="16.5" customHeight="1" x14ac:dyDescent="0.3">
      <c r="C2" s="52"/>
      <c r="H2" s="780"/>
    </row>
    <row r="3" spans="1:20" ht="16.5" customHeight="1" x14ac:dyDescent="0.2">
      <c r="C3" s="797">
        <v>79193850543</v>
      </c>
      <c r="H3" s="780"/>
    </row>
    <row r="4" spans="1:20" ht="16.5" customHeight="1" x14ac:dyDescent="0.2">
      <c r="C4" s="798" t="s">
        <v>1884</v>
      </c>
      <c r="H4" s="780"/>
      <c r="M4" s="70"/>
      <c r="N4" s="70"/>
      <c r="O4" s="70"/>
      <c r="P4" s="70"/>
    </row>
    <row r="5" spans="1:20" ht="16.5" customHeight="1" x14ac:dyDescent="0.2">
      <c r="C5" s="798" t="s">
        <v>1883</v>
      </c>
      <c r="H5" s="780"/>
      <c r="I5" s="70"/>
      <c r="J5" s="70"/>
      <c r="K5" s="70"/>
      <c r="L5" s="70"/>
      <c r="M5" s="70"/>
      <c r="N5" s="70"/>
      <c r="O5" s="70"/>
      <c r="P5" s="70"/>
    </row>
    <row r="6" spans="1:20" ht="39.75" customHeight="1" x14ac:dyDescent="0.2">
      <c r="A6" s="71" t="s">
        <v>87</v>
      </c>
      <c r="B6" s="72" t="s">
        <v>88</v>
      </c>
      <c r="C6" s="72" t="s">
        <v>89</v>
      </c>
      <c r="D6" s="72" t="s">
        <v>113</v>
      </c>
      <c r="E6" s="72" t="s">
        <v>114</v>
      </c>
      <c r="F6" s="72" t="s">
        <v>90</v>
      </c>
      <c r="G6" s="72" t="s">
        <v>90</v>
      </c>
      <c r="H6" s="73" t="s">
        <v>91</v>
      </c>
      <c r="I6" s="70"/>
      <c r="J6" s="70"/>
      <c r="K6" s="70"/>
      <c r="L6" s="70"/>
      <c r="M6" s="70"/>
      <c r="N6" s="70"/>
      <c r="O6" s="70"/>
      <c r="P6" s="70"/>
    </row>
    <row r="7" spans="1:20" ht="18" customHeight="1" x14ac:dyDescent="0.2">
      <c r="A7" s="74" t="s">
        <v>115</v>
      </c>
      <c r="B7" s="75"/>
      <c r="C7" s="75"/>
      <c r="D7" s="75"/>
      <c r="E7" s="75"/>
      <c r="F7" s="75"/>
      <c r="G7" s="76"/>
      <c r="H7" s="77"/>
      <c r="I7" s="70"/>
      <c r="J7" s="70"/>
      <c r="K7" s="70"/>
      <c r="L7" s="70"/>
      <c r="M7" s="70"/>
      <c r="N7" s="70"/>
      <c r="O7" s="70"/>
      <c r="P7" s="70"/>
    </row>
    <row r="8" spans="1:20" s="81" customFormat="1" ht="23.25" customHeight="1" x14ac:dyDescent="0.2">
      <c r="A8" s="78"/>
      <c r="B8" s="79">
        <v>32100</v>
      </c>
      <c r="C8" s="80" t="s">
        <v>116</v>
      </c>
      <c r="D8" s="80" t="s">
        <v>117</v>
      </c>
      <c r="E8" s="79"/>
      <c r="F8" s="62">
        <f>Главная!$T$26</f>
        <v>0.05</v>
      </c>
      <c r="G8" s="63">
        <v>0.2</v>
      </c>
      <c r="H8" s="64">
        <v>107.62</v>
      </c>
      <c r="J8" s="82"/>
      <c r="K8" s="70"/>
      <c r="L8" s="70"/>
      <c r="M8" s="70"/>
      <c r="N8" s="70"/>
      <c r="O8" s="70"/>
      <c r="P8" s="70"/>
      <c r="Q8" s="47"/>
      <c r="R8" s="47"/>
      <c r="S8" s="47"/>
      <c r="T8" s="47"/>
    </row>
    <row r="9" spans="1:20" s="81" customFormat="1" ht="23.25" customHeight="1" x14ac:dyDescent="0.2">
      <c r="A9" s="83"/>
      <c r="B9" s="763">
        <v>32112</v>
      </c>
      <c r="C9" s="84" t="s">
        <v>118</v>
      </c>
      <c r="D9" s="84" t="s">
        <v>119</v>
      </c>
      <c r="E9" s="763"/>
      <c r="F9" s="85">
        <f>Главная!$T$26</f>
        <v>0.05</v>
      </c>
      <c r="G9" s="86">
        <v>0.2</v>
      </c>
      <c r="H9" s="64">
        <v>153.18</v>
      </c>
      <c r="J9" s="82"/>
      <c r="K9" s="70"/>
      <c r="L9" s="70"/>
      <c r="M9" s="70"/>
      <c r="N9" s="70"/>
      <c r="O9" s="70"/>
      <c r="P9" s="70"/>
      <c r="Q9" s="47"/>
      <c r="R9" s="47"/>
      <c r="S9" s="47"/>
      <c r="T9" s="47"/>
    </row>
    <row r="10" spans="1:20" s="81" customFormat="1" ht="23.25" customHeight="1" x14ac:dyDescent="0.2">
      <c r="A10" s="89"/>
      <c r="B10" s="90">
        <v>32113</v>
      </c>
      <c r="C10" s="91" t="s">
        <v>120</v>
      </c>
      <c r="D10" s="91" t="s">
        <v>121</v>
      </c>
      <c r="E10" s="90"/>
      <c r="F10" s="92">
        <f>Главная!$T$26</f>
        <v>0.05</v>
      </c>
      <c r="G10" s="93">
        <v>0.2</v>
      </c>
      <c r="H10" s="64">
        <v>638.27</v>
      </c>
      <c r="I10" s="70"/>
      <c r="J10" s="82"/>
      <c r="K10" s="70"/>
      <c r="L10" s="70"/>
      <c r="M10" s="70"/>
      <c r="N10" s="70"/>
      <c r="O10" s="70"/>
      <c r="P10" s="70"/>
      <c r="Q10" s="47"/>
      <c r="R10" s="47"/>
      <c r="S10" s="47"/>
      <c r="T10" s="47"/>
    </row>
    <row r="11" spans="1:20" ht="15.75" customHeight="1" x14ac:dyDescent="0.2">
      <c r="A11" s="95" t="s">
        <v>122</v>
      </c>
      <c r="B11" s="96"/>
      <c r="C11" s="96"/>
      <c r="D11" s="96"/>
      <c r="E11" s="96"/>
      <c r="F11" s="96"/>
      <c r="G11" s="97"/>
      <c r="H11" s="98"/>
      <c r="I11" s="70"/>
      <c r="J11" s="82"/>
      <c r="K11" s="70"/>
      <c r="L11" s="70"/>
      <c r="M11" s="70"/>
      <c r="N11" s="70"/>
      <c r="O11" s="70"/>
      <c r="P11" s="70"/>
    </row>
    <row r="12" spans="1:20" s="81" customFormat="1" ht="23.25" customHeight="1" x14ac:dyDescent="0.2">
      <c r="A12" s="78"/>
      <c r="B12" s="99">
        <v>28110</v>
      </c>
      <c r="C12" s="80" t="s">
        <v>123</v>
      </c>
      <c r="D12" s="80" t="s">
        <v>124</v>
      </c>
      <c r="E12" s="79"/>
      <c r="F12" s="62">
        <f>Главная!$T$26</f>
        <v>0.05</v>
      </c>
      <c r="G12" s="100">
        <v>0.2</v>
      </c>
      <c r="H12" s="64">
        <v>7.12</v>
      </c>
      <c r="I12" s="70"/>
      <c r="J12" s="82"/>
      <c r="K12" s="70"/>
      <c r="L12" s="70"/>
      <c r="M12" s="70"/>
      <c r="N12" s="70"/>
      <c r="O12" s="70"/>
      <c r="P12" s="70"/>
      <c r="Q12" s="47"/>
      <c r="R12" s="47"/>
      <c r="S12" s="47"/>
      <c r="T12" s="47"/>
    </row>
    <row r="13" spans="1:20" s="81" customFormat="1" ht="23.25" customHeight="1" x14ac:dyDescent="0.2">
      <c r="A13" s="83"/>
      <c r="B13" s="102">
        <v>28120</v>
      </c>
      <c r="C13" s="84" t="s">
        <v>125</v>
      </c>
      <c r="D13" s="103" t="s">
        <v>126</v>
      </c>
      <c r="E13" s="763"/>
      <c r="F13" s="85">
        <f>Главная!$T$26</f>
        <v>0.05</v>
      </c>
      <c r="G13" s="104">
        <v>0.2</v>
      </c>
      <c r="H13" s="64">
        <v>8.14</v>
      </c>
      <c r="I13" s="70"/>
      <c r="J13" s="82"/>
      <c r="K13" s="70"/>
      <c r="L13" s="70"/>
      <c r="M13" s="70"/>
      <c r="N13" s="70"/>
      <c r="O13" s="70"/>
      <c r="P13" s="70"/>
      <c r="Q13" s="47"/>
      <c r="R13" s="47"/>
      <c r="S13" s="47"/>
      <c r="T13" s="47"/>
    </row>
    <row r="14" spans="1:20" s="81" customFormat="1" ht="23.25" customHeight="1" x14ac:dyDescent="0.2">
      <c r="A14" s="83"/>
      <c r="B14" s="102">
        <v>28118</v>
      </c>
      <c r="C14" s="84" t="s">
        <v>127</v>
      </c>
      <c r="D14" s="84" t="s">
        <v>124</v>
      </c>
      <c r="E14" s="763"/>
      <c r="F14" s="85">
        <f>Главная!$T$26</f>
        <v>0.05</v>
      </c>
      <c r="G14" s="104">
        <v>0.2</v>
      </c>
      <c r="H14" s="64">
        <v>10.17</v>
      </c>
      <c r="I14" s="70"/>
      <c r="J14" s="82"/>
      <c r="K14" s="70"/>
      <c r="L14" s="70"/>
      <c r="M14" s="70"/>
      <c r="N14" s="70"/>
      <c r="O14" s="70"/>
      <c r="P14" s="70"/>
      <c r="Q14" s="47"/>
      <c r="R14" s="47"/>
      <c r="S14" s="47"/>
      <c r="T14" s="47"/>
    </row>
    <row r="15" spans="1:20" s="81" customFormat="1" ht="23.25" customHeight="1" x14ac:dyDescent="0.2">
      <c r="A15" s="83"/>
      <c r="B15" s="102">
        <v>50660</v>
      </c>
      <c r="C15" s="107" t="s">
        <v>128</v>
      </c>
      <c r="D15" s="107"/>
      <c r="E15" s="763"/>
      <c r="F15" s="85">
        <f>Главная!$T$26</f>
        <v>0.05</v>
      </c>
      <c r="G15" s="108">
        <v>0.2</v>
      </c>
      <c r="H15" s="64">
        <v>302.05</v>
      </c>
      <c r="I15" s="70"/>
      <c r="J15" s="82"/>
      <c r="K15" s="70"/>
      <c r="L15" s="70"/>
      <c r="M15" s="70"/>
      <c r="N15" s="70"/>
      <c r="O15" s="70"/>
      <c r="P15" s="70"/>
      <c r="Q15" s="47"/>
      <c r="R15" s="47"/>
      <c r="S15" s="47"/>
      <c r="T15" s="47"/>
    </row>
    <row r="16" spans="1:20" s="81" customFormat="1" ht="23.25" customHeight="1" x14ac:dyDescent="0.2">
      <c r="A16" s="83"/>
      <c r="B16" s="102">
        <v>50563</v>
      </c>
      <c r="C16" s="107" t="s">
        <v>129</v>
      </c>
      <c r="D16" s="107"/>
      <c r="E16" s="763"/>
      <c r="F16" s="85">
        <f>Главная!$T$26</f>
        <v>0.05</v>
      </c>
      <c r="G16" s="108">
        <v>0.2</v>
      </c>
      <c r="H16" s="64">
        <v>100.51</v>
      </c>
      <c r="I16" s="70"/>
      <c r="J16" s="82"/>
      <c r="K16" s="70"/>
      <c r="L16" s="70"/>
      <c r="M16" s="70"/>
      <c r="N16" s="70"/>
      <c r="O16" s="70"/>
      <c r="P16" s="70"/>
      <c r="Q16" s="47"/>
      <c r="R16" s="47"/>
      <c r="S16" s="47"/>
      <c r="T16" s="47"/>
    </row>
    <row r="17" spans="1:20" s="81" customFormat="1" ht="23.25" customHeight="1" x14ac:dyDescent="0.2">
      <c r="A17" s="83"/>
      <c r="B17" s="102">
        <v>50591</v>
      </c>
      <c r="C17" s="107" t="s">
        <v>130</v>
      </c>
      <c r="D17" s="107"/>
      <c r="E17" s="763"/>
      <c r="F17" s="85">
        <f>Главная!$T$26</f>
        <v>0.05</v>
      </c>
      <c r="G17" s="86">
        <v>0.2</v>
      </c>
      <c r="H17" s="64">
        <v>630.14</v>
      </c>
      <c r="I17" s="70"/>
      <c r="J17" s="82"/>
      <c r="K17" s="70"/>
      <c r="L17" s="70"/>
      <c r="M17" s="70"/>
      <c r="N17" s="70"/>
      <c r="O17" s="70"/>
      <c r="P17" s="70"/>
      <c r="Q17" s="47"/>
      <c r="R17" s="47"/>
      <c r="S17" s="47"/>
      <c r="T17" s="47"/>
    </row>
    <row r="18" spans="1:20" s="81" customFormat="1" ht="23.25" customHeight="1" x14ac:dyDescent="0.2">
      <c r="A18" s="89"/>
      <c r="B18" s="109">
        <v>50703</v>
      </c>
      <c r="C18" s="110" t="s">
        <v>131</v>
      </c>
      <c r="D18" s="111"/>
      <c r="E18" s="90"/>
      <c r="F18" s="92">
        <f>Главная!$T$26</f>
        <v>0.05</v>
      </c>
      <c r="G18" s="112">
        <v>0.2</v>
      </c>
      <c r="H18" s="64">
        <v>573.04</v>
      </c>
      <c r="I18" s="70"/>
      <c r="J18" s="82"/>
      <c r="K18" s="70"/>
      <c r="L18" s="70"/>
      <c r="M18" s="70"/>
      <c r="N18" s="70"/>
      <c r="O18" s="70"/>
      <c r="P18" s="70"/>
      <c r="Q18" s="47"/>
      <c r="R18" s="47"/>
      <c r="S18" s="47"/>
      <c r="T18" s="47"/>
    </row>
    <row r="19" spans="1:20" ht="15.75" customHeight="1" x14ac:dyDescent="0.2">
      <c r="A19" s="95" t="s">
        <v>132</v>
      </c>
      <c r="B19" s="96"/>
      <c r="C19" s="96"/>
      <c r="D19" s="96"/>
      <c r="E19" s="96"/>
      <c r="F19" s="96"/>
      <c r="G19" s="97"/>
      <c r="H19" s="98"/>
      <c r="I19" s="70"/>
      <c r="J19" s="82"/>
      <c r="K19" s="70"/>
      <c r="L19" s="70"/>
      <c r="M19" s="70"/>
      <c r="N19" s="70"/>
      <c r="O19" s="70"/>
      <c r="P19" s="70"/>
    </row>
    <row r="20" spans="1:20" ht="23.25" customHeight="1" x14ac:dyDescent="0.2">
      <c r="A20" s="114"/>
      <c r="B20" s="115">
        <v>50698</v>
      </c>
      <c r="C20" s="116" t="s">
        <v>133</v>
      </c>
      <c r="D20" s="117" t="s">
        <v>134</v>
      </c>
      <c r="E20" s="115"/>
      <c r="F20" s="62">
        <f>Главная!$T$26</f>
        <v>0.05</v>
      </c>
      <c r="G20" s="63">
        <v>0.2</v>
      </c>
      <c r="H20" s="64">
        <v>396.63</v>
      </c>
      <c r="I20" s="70"/>
      <c r="J20" s="82"/>
      <c r="K20" s="70"/>
      <c r="L20" s="70"/>
      <c r="M20" s="70"/>
      <c r="N20" s="70"/>
      <c r="O20" s="70"/>
      <c r="P20" s="70"/>
    </row>
    <row r="21" spans="1:20" ht="23.25" customHeight="1" x14ac:dyDescent="0.2">
      <c r="A21" s="114"/>
      <c r="B21" s="118">
        <v>50699</v>
      </c>
      <c r="C21" s="119" t="s">
        <v>135</v>
      </c>
      <c r="D21" s="120" t="s">
        <v>136</v>
      </c>
      <c r="E21" s="118"/>
      <c r="F21" s="85">
        <f>Главная!$T$26</f>
        <v>0.05</v>
      </c>
      <c r="G21" s="86">
        <v>0.2</v>
      </c>
      <c r="H21" s="64">
        <v>457.65</v>
      </c>
      <c r="I21" s="70"/>
      <c r="J21" s="82"/>
      <c r="K21" s="70"/>
      <c r="L21" s="70"/>
      <c r="M21" s="70"/>
      <c r="N21" s="70"/>
      <c r="O21" s="70"/>
      <c r="P21" s="70"/>
    </row>
    <row r="22" spans="1:20" ht="23.25" customHeight="1" x14ac:dyDescent="0.2">
      <c r="A22" s="114"/>
      <c r="B22" s="118">
        <v>50700</v>
      </c>
      <c r="C22" s="119" t="s">
        <v>137</v>
      </c>
      <c r="D22" s="120" t="s">
        <v>138</v>
      </c>
      <c r="E22" s="118"/>
      <c r="F22" s="85">
        <f>Главная!$T$26</f>
        <v>0.05</v>
      </c>
      <c r="G22" s="86">
        <v>0.2</v>
      </c>
      <c r="H22" s="64">
        <v>503.42</v>
      </c>
      <c r="I22" s="70"/>
      <c r="J22" s="82"/>
      <c r="K22" s="70"/>
      <c r="L22" s="70"/>
      <c r="M22" s="70"/>
      <c r="N22" s="70"/>
      <c r="O22" s="70"/>
      <c r="P22" s="70"/>
    </row>
    <row r="23" spans="1:20" ht="23.25" customHeight="1" x14ac:dyDescent="0.2">
      <c r="A23" s="114"/>
      <c r="B23" s="118">
        <v>50701</v>
      </c>
      <c r="C23" s="119" t="s">
        <v>139</v>
      </c>
      <c r="D23" s="120" t="s">
        <v>140</v>
      </c>
      <c r="E23" s="118"/>
      <c r="F23" s="85">
        <f>Главная!$T$26</f>
        <v>0.05</v>
      </c>
      <c r="G23" s="86">
        <v>0.2</v>
      </c>
      <c r="H23" s="64">
        <v>635.63</v>
      </c>
      <c r="I23" s="70"/>
      <c r="J23" s="82"/>
      <c r="K23" s="70"/>
      <c r="L23" s="70"/>
      <c r="M23" s="70"/>
      <c r="N23" s="70"/>
      <c r="O23" s="70"/>
      <c r="P23" s="70"/>
    </row>
    <row r="24" spans="1:20" ht="23.25" customHeight="1" x14ac:dyDescent="0.2">
      <c r="A24" s="114"/>
      <c r="B24" s="109">
        <v>50702</v>
      </c>
      <c r="C24" s="121" t="s">
        <v>141</v>
      </c>
      <c r="D24" s="122" t="s">
        <v>142</v>
      </c>
      <c r="E24" s="109"/>
      <c r="F24" s="92">
        <f>Главная!$T$26</f>
        <v>0.05</v>
      </c>
      <c r="G24" s="93">
        <v>0.2</v>
      </c>
      <c r="H24" s="64">
        <v>732.24</v>
      </c>
      <c r="I24" s="70"/>
      <c r="J24" s="82"/>
      <c r="K24" s="70"/>
      <c r="L24" s="70"/>
      <c r="M24" s="70"/>
      <c r="N24" s="70"/>
      <c r="O24" s="70"/>
      <c r="P24" s="70"/>
    </row>
    <row r="25" spans="1:20" ht="18" customHeight="1" x14ac:dyDescent="0.2">
      <c r="A25" s="123" t="s">
        <v>31</v>
      </c>
      <c r="B25" s="124"/>
      <c r="C25" s="124"/>
      <c r="D25" s="124"/>
      <c r="E25" s="124"/>
      <c r="F25" s="124"/>
      <c r="G25" s="125"/>
      <c r="H25" s="126"/>
      <c r="I25" s="70"/>
      <c r="J25" s="82"/>
      <c r="K25" s="70"/>
      <c r="L25" s="70"/>
      <c r="M25" s="70"/>
      <c r="N25" s="70"/>
      <c r="O25" s="70"/>
      <c r="P25" s="70"/>
    </row>
    <row r="26" spans="1:20" ht="25.5" customHeight="1" x14ac:dyDescent="0.2">
      <c r="A26" s="127" t="s">
        <v>143</v>
      </c>
      <c r="B26" s="128"/>
      <c r="C26" s="129"/>
      <c r="D26" s="128"/>
      <c r="E26" s="128"/>
      <c r="F26" s="128"/>
      <c r="G26" s="97"/>
      <c r="H26" s="98"/>
      <c r="I26" s="70"/>
      <c r="J26" s="82"/>
      <c r="K26" s="70"/>
      <c r="L26" s="70"/>
      <c r="M26" s="70"/>
      <c r="N26" s="70"/>
      <c r="O26" s="70"/>
      <c r="P26" s="70"/>
    </row>
    <row r="27" spans="1:20" ht="23.25" customHeight="1" x14ac:dyDescent="0.2">
      <c r="A27" s="114"/>
      <c r="B27" s="130">
        <v>32592</v>
      </c>
      <c r="C27" s="131" t="s">
        <v>144</v>
      </c>
      <c r="D27" s="132">
        <v>3</v>
      </c>
      <c r="E27" s="781" t="s">
        <v>145</v>
      </c>
      <c r="F27" s="62">
        <f>Главная!$T$26</f>
        <v>0.05</v>
      </c>
      <c r="G27" s="63">
        <v>0.3</v>
      </c>
      <c r="H27" s="64">
        <v>18.309999999999999</v>
      </c>
      <c r="I27" s="70"/>
      <c r="J27" s="82"/>
      <c r="K27" s="70"/>
      <c r="L27" s="70"/>
      <c r="M27" s="70"/>
      <c r="N27" s="70"/>
      <c r="O27" s="70"/>
      <c r="P27" s="70"/>
    </row>
    <row r="28" spans="1:20" ht="23.25" customHeight="1" x14ac:dyDescent="0.2">
      <c r="A28" s="133"/>
      <c r="B28" s="761">
        <v>32593</v>
      </c>
      <c r="C28" s="134" t="s">
        <v>146</v>
      </c>
      <c r="D28" s="135">
        <v>7</v>
      </c>
      <c r="E28" s="781"/>
      <c r="F28" s="85">
        <f>Главная!$T$26</f>
        <v>0.05</v>
      </c>
      <c r="G28" s="86">
        <v>0.3</v>
      </c>
      <c r="H28" s="64">
        <v>19.32</v>
      </c>
      <c r="I28" s="70"/>
      <c r="J28" s="82"/>
      <c r="K28" s="70"/>
      <c r="L28" s="70"/>
      <c r="M28" s="70"/>
      <c r="N28" s="70"/>
      <c r="O28" s="70"/>
      <c r="P28" s="70"/>
    </row>
    <row r="29" spans="1:20" ht="23.25" customHeight="1" x14ac:dyDescent="0.2">
      <c r="A29" s="133"/>
      <c r="B29" s="761">
        <v>32609</v>
      </c>
      <c r="C29" s="134" t="s">
        <v>147</v>
      </c>
      <c r="D29" s="135" t="s">
        <v>148</v>
      </c>
      <c r="E29" s="781"/>
      <c r="F29" s="85">
        <f>Главная!$T$26</f>
        <v>0.05</v>
      </c>
      <c r="G29" s="86">
        <v>0.3</v>
      </c>
      <c r="H29" s="64">
        <v>36.61</v>
      </c>
      <c r="I29" s="70"/>
      <c r="J29" s="82"/>
      <c r="K29" s="70"/>
      <c r="L29" s="70"/>
      <c r="M29" s="70"/>
      <c r="N29" s="70"/>
      <c r="O29" s="70"/>
      <c r="P29" s="70"/>
    </row>
    <row r="30" spans="1:20" ht="23.25" customHeight="1" x14ac:dyDescent="0.2">
      <c r="A30" s="133"/>
      <c r="B30" s="761">
        <v>32601</v>
      </c>
      <c r="C30" s="134" t="s">
        <v>149</v>
      </c>
      <c r="D30" s="135" t="s">
        <v>150</v>
      </c>
      <c r="E30" s="781"/>
      <c r="F30" s="85">
        <f>Главная!$T$26</f>
        <v>0.05</v>
      </c>
      <c r="G30" s="86">
        <v>0.3</v>
      </c>
      <c r="H30" s="64">
        <v>406.8</v>
      </c>
      <c r="I30" s="70"/>
      <c r="J30" s="82"/>
      <c r="K30" s="70"/>
      <c r="L30" s="70"/>
      <c r="M30" s="70"/>
      <c r="N30" s="70"/>
      <c r="O30" s="70"/>
      <c r="P30" s="70"/>
    </row>
    <row r="31" spans="1:20" ht="23.25" customHeight="1" x14ac:dyDescent="0.2">
      <c r="A31" s="133"/>
      <c r="B31" s="761">
        <v>32594</v>
      </c>
      <c r="C31" s="134" t="s">
        <v>151</v>
      </c>
      <c r="D31" s="135" t="s">
        <v>150</v>
      </c>
      <c r="E31" s="781"/>
      <c r="F31" s="85">
        <f>Главная!$T$26</f>
        <v>0.05</v>
      </c>
      <c r="G31" s="86">
        <v>0.3</v>
      </c>
      <c r="H31" s="64">
        <v>406.8</v>
      </c>
      <c r="I31" s="70"/>
      <c r="J31" s="82"/>
      <c r="K31" s="70"/>
      <c r="L31" s="70"/>
      <c r="M31" s="70"/>
      <c r="N31" s="70"/>
      <c r="O31" s="70"/>
      <c r="P31" s="70"/>
    </row>
    <row r="32" spans="1:20" ht="23.25" customHeight="1" x14ac:dyDescent="0.2">
      <c r="A32" s="133"/>
      <c r="B32" s="761">
        <v>32595</v>
      </c>
      <c r="C32" s="134" t="s">
        <v>152</v>
      </c>
      <c r="D32" s="135" t="s">
        <v>153</v>
      </c>
      <c r="E32" s="781"/>
      <c r="F32" s="85">
        <f>Главная!$T$26</f>
        <v>0.05</v>
      </c>
      <c r="G32" s="86">
        <v>0.3</v>
      </c>
      <c r="H32" s="64">
        <v>422.06</v>
      </c>
      <c r="I32" s="70"/>
      <c r="J32" s="82"/>
      <c r="K32" s="70"/>
      <c r="L32" s="70"/>
      <c r="M32" s="70"/>
      <c r="N32" s="70"/>
      <c r="O32" s="70"/>
      <c r="P32" s="70"/>
    </row>
    <row r="33" spans="1:16" ht="23.25" customHeight="1" x14ac:dyDescent="0.2">
      <c r="A33" s="133"/>
      <c r="B33" s="761">
        <v>32588</v>
      </c>
      <c r="C33" s="134" t="s">
        <v>154</v>
      </c>
      <c r="D33" s="135" t="s">
        <v>153</v>
      </c>
      <c r="E33" s="781"/>
      <c r="F33" s="85">
        <f>Главная!$T$26</f>
        <v>0.05</v>
      </c>
      <c r="G33" s="86">
        <v>0.3</v>
      </c>
      <c r="H33" s="64">
        <v>3563.57</v>
      </c>
      <c r="I33" s="70"/>
      <c r="J33" s="82"/>
      <c r="K33" s="70"/>
      <c r="L33" s="70"/>
      <c r="M33" s="70"/>
      <c r="N33" s="70"/>
      <c r="O33" s="70"/>
      <c r="P33" s="70"/>
    </row>
    <row r="34" spans="1:16" ht="23.25" customHeight="1" x14ac:dyDescent="0.2">
      <c r="A34" s="133"/>
      <c r="B34" s="761">
        <v>32591</v>
      </c>
      <c r="C34" s="134" t="s">
        <v>155</v>
      </c>
      <c r="D34" s="135" t="s">
        <v>156</v>
      </c>
      <c r="E34" s="781"/>
      <c r="F34" s="85">
        <f>Главная!$T$26</f>
        <v>0.05</v>
      </c>
      <c r="G34" s="104">
        <v>0.3</v>
      </c>
      <c r="H34" s="64">
        <v>8380.08</v>
      </c>
      <c r="I34" s="70"/>
      <c r="J34" s="82"/>
      <c r="K34" s="70"/>
      <c r="L34" s="70"/>
      <c r="M34" s="70"/>
      <c r="N34" s="70"/>
      <c r="O34" s="70"/>
      <c r="P34" s="70"/>
    </row>
    <row r="35" spans="1:16" ht="15.75" customHeight="1" x14ac:dyDescent="0.2">
      <c r="A35" s="136" t="s">
        <v>157</v>
      </c>
      <c r="B35" s="137"/>
      <c r="C35" s="137"/>
      <c r="D35" s="137"/>
      <c r="E35" s="137"/>
      <c r="F35" s="137"/>
      <c r="G35" s="125"/>
      <c r="H35" s="126"/>
      <c r="I35" s="70"/>
      <c r="J35" s="82"/>
      <c r="K35" s="70"/>
      <c r="L35" s="70"/>
      <c r="M35" s="70"/>
      <c r="N35" s="70"/>
      <c r="O35" s="70"/>
      <c r="P35" s="70"/>
    </row>
    <row r="36" spans="1:16" ht="21.75" customHeight="1" x14ac:dyDescent="0.2">
      <c r="A36" s="138"/>
      <c r="B36" s="139" t="s">
        <v>158</v>
      </c>
      <c r="C36" s="139"/>
      <c r="D36" s="139"/>
      <c r="E36" s="139"/>
      <c r="F36" s="139"/>
      <c r="G36" s="140"/>
      <c r="H36" s="141"/>
      <c r="I36" s="70"/>
      <c r="J36" s="82"/>
      <c r="K36" s="70"/>
      <c r="L36" s="70"/>
      <c r="M36" s="70"/>
      <c r="N36" s="70"/>
      <c r="O36" s="70"/>
      <c r="P36" s="70"/>
    </row>
    <row r="37" spans="1:16" ht="23.25" customHeight="1" x14ac:dyDescent="0.2">
      <c r="A37" s="114"/>
      <c r="B37" s="142">
        <v>32616</v>
      </c>
      <c r="C37" s="143" t="s">
        <v>159</v>
      </c>
      <c r="D37" s="144">
        <v>4.5</v>
      </c>
      <c r="E37" s="145">
        <v>100</v>
      </c>
      <c r="F37" s="62">
        <f>Главная!$T$26</f>
        <v>0.05</v>
      </c>
      <c r="G37" s="63">
        <v>0.3</v>
      </c>
      <c r="H37" s="64">
        <v>18.309999999999999</v>
      </c>
      <c r="I37" s="70"/>
      <c r="J37" s="82"/>
      <c r="K37" s="70"/>
      <c r="L37" s="70"/>
      <c r="M37" s="70"/>
      <c r="N37" s="70"/>
      <c r="O37" s="70"/>
      <c r="P37" s="70"/>
    </row>
    <row r="38" spans="1:16" ht="23.25" customHeight="1" x14ac:dyDescent="0.2">
      <c r="A38" s="133"/>
      <c r="B38" s="146">
        <v>32617</v>
      </c>
      <c r="C38" s="107" t="s">
        <v>160</v>
      </c>
      <c r="D38" s="147">
        <v>4.5</v>
      </c>
      <c r="E38" s="148">
        <v>100</v>
      </c>
      <c r="F38" s="85">
        <f>Главная!$T$26</f>
        <v>0.05</v>
      </c>
      <c r="G38" s="86">
        <v>0.3</v>
      </c>
      <c r="H38" s="64">
        <v>19.32</v>
      </c>
      <c r="I38" s="70"/>
      <c r="J38" s="82"/>
      <c r="K38" s="70"/>
      <c r="L38" s="70"/>
      <c r="M38" s="70"/>
      <c r="N38" s="70"/>
      <c r="O38" s="70"/>
      <c r="P38" s="70"/>
    </row>
    <row r="39" spans="1:16" ht="23.25" customHeight="1" x14ac:dyDescent="0.2">
      <c r="A39" s="133"/>
      <c r="B39" s="146">
        <v>32618</v>
      </c>
      <c r="C39" s="107" t="s">
        <v>161</v>
      </c>
      <c r="D39" s="147">
        <v>11.5</v>
      </c>
      <c r="E39" s="148">
        <v>100</v>
      </c>
      <c r="F39" s="85">
        <f>Главная!$T$26</f>
        <v>0.05</v>
      </c>
      <c r="G39" s="86">
        <v>0.3</v>
      </c>
      <c r="H39" s="64">
        <v>32.54</v>
      </c>
      <c r="I39" s="70"/>
      <c r="J39" s="82"/>
      <c r="K39" s="70"/>
      <c r="L39" s="70"/>
      <c r="M39" s="70"/>
      <c r="N39" s="70"/>
      <c r="O39" s="70"/>
      <c r="P39" s="70"/>
    </row>
    <row r="40" spans="1:16" ht="23.25" customHeight="1" x14ac:dyDescent="0.2">
      <c r="A40" s="149"/>
      <c r="B40" s="150">
        <v>32619</v>
      </c>
      <c r="C40" s="111" t="s">
        <v>162</v>
      </c>
      <c r="D40" s="151">
        <v>11.9</v>
      </c>
      <c r="E40" s="152">
        <v>100</v>
      </c>
      <c r="F40" s="92">
        <f>Главная!$T$26</f>
        <v>0.05</v>
      </c>
      <c r="G40" s="93">
        <v>0.3</v>
      </c>
      <c r="H40" s="64">
        <v>37.630000000000003</v>
      </c>
      <c r="I40" s="70"/>
      <c r="J40" s="82"/>
      <c r="K40" s="70"/>
      <c r="L40" s="70"/>
      <c r="M40" s="70"/>
      <c r="N40" s="70"/>
      <c r="O40" s="70"/>
      <c r="P40" s="70"/>
    </row>
    <row r="41" spans="1:16" ht="12.75" customHeight="1" x14ac:dyDescent="0.2">
      <c r="A41" s="138"/>
      <c r="B41" s="139" t="s">
        <v>163</v>
      </c>
      <c r="C41" s="139"/>
      <c r="D41" s="139"/>
      <c r="E41" s="139"/>
      <c r="F41" s="139"/>
      <c r="G41" s="140"/>
      <c r="H41" s="141"/>
      <c r="I41" s="70"/>
      <c r="J41" s="82"/>
      <c r="K41" s="70"/>
      <c r="L41" s="70"/>
      <c r="M41" s="70"/>
      <c r="N41" s="70"/>
      <c r="O41" s="70"/>
      <c r="P41" s="70"/>
    </row>
    <row r="42" spans="1:16" ht="23.25" customHeight="1" x14ac:dyDescent="0.2">
      <c r="A42" s="153"/>
      <c r="B42" s="142">
        <v>32621</v>
      </c>
      <c r="C42" s="143" t="s">
        <v>164</v>
      </c>
      <c r="D42" s="130">
        <v>17</v>
      </c>
      <c r="E42" s="130" t="s">
        <v>165</v>
      </c>
      <c r="F42" s="62">
        <f>Главная!$T$26</f>
        <v>0.05</v>
      </c>
      <c r="G42" s="63">
        <v>0.3</v>
      </c>
      <c r="H42" s="64">
        <v>183.06</v>
      </c>
      <c r="I42" s="70"/>
      <c r="J42" s="82"/>
      <c r="K42" s="70"/>
      <c r="L42" s="70"/>
      <c r="M42" s="70"/>
      <c r="N42" s="70"/>
      <c r="O42" s="70"/>
      <c r="P42" s="70"/>
    </row>
    <row r="43" spans="1:16" ht="23.25" customHeight="1" x14ac:dyDescent="0.2">
      <c r="A43" s="154"/>
      <c r="B43" s="155" t="s">
        <v>167</v>
      </c>
      <c r="C43" s="107" t="s">
        <v>168</v>
      </c>
      <c r="D43" s="761">
        <v>23</v>
      </c>
      <c r="E43" s="761" t="s">
        <v>165</v>
      </c>
      <c r="F43" s="85">
        <f>Главная!$T$26</f>
        <v>0.05</v>
      </c>
      <c r="G43" s="86">
        <v>0.3</v>
      </c>
      <c r="H43" s="64">
        <v>244.08</v>
      </c>
      <c r="I43" s="70"/>
      <c r="J43" s="82"/>
      <c r="K43" s="70"/>
      <c r="L43" s="70"/>
      <c r="M43" s="70"/>
      <c r="N43" s="70"/>
      <c r="O43" s="70"/>
      <c r="P43" s="70"/>
    </row>
    <row r="44" spans="1:16" ht="23.25" customHeight="1" x14ac:dyDescent="0.2">
      <c r="A44" s="154"/>
      <c r="B44" s="155" t="s">
        <v>169</v>
      </c>
      <c r="C44" s="107" t="s">
        <v>170</v>
      </c>
      <c r="D44" s="761">
        <v>28</v>
      </c>
      <c r="E44" s="761" t="s">
        <v>165</v>
      </c>
      <c r="F44" s="85">
        <f>Главная!$T$26</f>
        <v>0.05</v>
      </c>
      <c r="G44" s="86">
        <v>0.3</v>
      </c>
      <c r="H44" s="64">
        <v>279.68</v>
      </c>
      <c r="I44" s="70"/>
      <c r="J44" s="82"/>
      <c r="K44" s="70"/>
      <c r="L44" s="70"/>
      <c r="M44" s="70"/>
      <c r="N44" s="70"/>
      <c r="O44" s="70"/>
      <c r="P44" s="70"/>
    </row>
    <row r="45" spans="1:16" ht="23.25" customHeight="1" x14ac:dyDescent="0.2">
      <c r="A45" s="154"/>
      <c r="B45" s="155" t="s">
        <v>171</v>
      </c>
      <c r="C45" s="107" t="s">
        <v>172</v>
      </c>
      <c r="D45" s="761">
        <v>36</v>
      </c>
      <c r="E45" s="761" t="s">
        <v>165</v>
      </c>
      <c r="F45" s="85">
        <f>Главная!$T$26</f>
        <v>0.05</v>
      </c>
      <c r="G45" s="86">
        <v>0.3</v>
      </c>
      <c r="H45" s="64">
        <v>294.93</v>
      </c>
      <c r="I45" s="70"/>
      <c r="J45" s="82"/>
      <c r="K45" s="70"/>
      <c r="L45" s="70"/>
      <c r="M45" s="70"/>
      <c r="N45" s="70"/>
      <c r="O45" s="70"/>
      <c r="P45" s="70"/>
    </row>
    <row r="46" spans="1:16" ht="23.25" customHeight="1" x14ac:dyDescent="0.2">
      <c r="A46" s="133"/>
      <c r="B46" s="155" t="s">
        <v>173</v>
      </c>
      <c r="C46" s="107" t="s">
        <v>174</v>
      </c>
      <c r="D46" s="761">
        <v>75</v>
      </c>
      <c r="E46" s="761" t="s">
        <v>165</v>
      </c>
      <c r="F46" s="85">
        <f>Главная!$T$26</f>
        <v>0.05</v>
      </c>
      <c r="G46" s="86">
        <v>0.3</v>
      </c>
      <c r="H46" s="64">
        <v>477.99</v>
      </c>
      <c r="I46" s="70"/>
      <c r="J46" s="82"/>
      <c r="K46" s="70"/>
      <c r="L46" s="70"/>
      <c r="M46" s="70"/>
      <c r="N46" s="70"/>
      <c r="O46" s="70"/>
      <c r="P46" s="70"/>
    </row>
    <row r="47" spans="1:16" ht="23.25" customHeight="1" x14ac:dyDescent="0.2">
      <c r="A47" s="149"/>
      <c r="B47" s="156" t="s">
        <v>176</v>
      </c>
      <c r="C47" s="111" t="s">
        <v>177</v>
      </c>
      <c r="D47" s="157">
        <v>83</v>
      </c>
      <c r="E47" s="157" t="s">
        <v>165</v>
      </c>
      <c r="F47" s="92">
        <f>Главная!$T$26</f>
        <v>0.05</v>
      </c>
      <c r="G47" s="93">
        <v>0.3</v>
      </c>
      <c r="H47" s="64">
        <v>518.66999999999996</v>
      </c>
      <c r="I47" s="70"/>
      <c r="J47" s="82"/>
      <c r="K47" s="70"/>
      <c r="L47" s="70"/>
      <c r="M47" s="70"/>
      <c r="N47" s="70"/>
      <c r="O47" s="70"/>
      <c r="P47" s="70"/>
    </row>
    <row r="48" spans="1:16" ht="12.75" customHeight="1" x14ac:dyDescent="0.2">
      <c r="A48" s="138"/>
      <c r="B48" s="139" t="s">
        <v>178</v>
      </c>
      <c r="C48" s="139"/>
      <c r="D48" s="139"/>
      <c r="E48" s="139"/>
      <c r="F48" s="139"/>
      <c r="G48" s="140"/>
      <c r="H48" s="141"/>
      <c r="I48" s="70"/>
      <c r="J48" s="82"/>
      <c r="K48" s="70"/>
      <c r="L48" s="70"/>
      <c r="M48" s="70"/>
      <c r="N48" s="70"/>
      <c r="O48" s="70"/>
      <c r="P48" s="70"/>
    </row>
    <row r="49" spans="1:16" ht="23.25" customHeight="1" x14ac:dyDescent="0.2">
      <c r="A49" s="153"/>
      <c r="B49" s="158">
        <v>32629</v>
      </c>
      <c r="C49" s="143" t="s">
        <v>179</v>
      </c>
      <c r="D49" s="130">
        <v>17</v>
      </c>
      <c r="E49" s="130" t="s">
        <v>165</v>
      </c>
      <c r="F49" s="62">
        <f>Главная!$T$26</f>
        <v>0.05</v>
      </c>
      <c r="G49" s="63">
        <v>0.3</v>
      </c>
      <c r="H49" s="64">
        <v>167.81</v>
      </c>
      <c r="I49" s="70"/>
      <c r="J49" s="82"/>
      <c r="K49" s="70"/>
      <c r="L49" s="70"/>
      <c r="M49" s="70"/>
      <c r="N49" s="70"/>
      <c r="O49" s="70"/>
      <c r="P49" s="70"/>
    </row>
    <row r="50" spans="1:16" ht="23.25" customHeight="1" x14ac:dyDescent="0.2">
      <c r="A50" s="154"/>
      <c r="B50" s="155">
        <v>32630</v>
      </c>
      <c r="C50" s="107" t="s">
        <v>180</v>
      </c>
      <c r="D50" s="761">
        <v>23</v>
      </c>
      <c r="E50" s="761" t="s">
        <v>165</v>
      </c>
      <c r="F50" s="85">
        <f>Главная!$T$26</f>
        <v>0.05</v>
      </c>
      <c r="G50" s="86">
        <v>0.3</v>
      </c>
      <c r="H50" s="64">
        <v>223.74</v>
      </c>
      <c r="I50" s="70"/>
      <c r="J50" s="82"/>
      <c r="K50" s="70"/>
      <c r="L50" s="70"/>
      <c r="M50" s="70"/>
      <c r="N50" s="70"/>
      <c r="O50" s="70"/>
      <c r="P50" s="70"/>
    </row>
    <row r="51" spans="1:16" ht="23.25" customHeight="1" x14ac:dyDescent="0.2">
      <c r="A51" s="154"/>
      <c r="B51" s="155">
        <v>32631</v>
      </c>
      <c r="C51" s="107" t="s">
        <v>181</v>
      </c>
      <c r="D51" s="761">
        <v>28</v>
      </c>
      <c r="E51" s="761" t="s">
        <v>165</v>
      </c>
      <c r="F51" s="85">
        <f>Главная!$T$26</f>
        <v>0.05</v>
      </c>
      <c r="G51" s="86">
        <v>0.3</v>
      </c>
      <c r="H51" s="64">
        <v>254.25</v>
      </c>
      <c r="I51" s="70"/>
      <c r="J51" s="82"/>
      <c r="K51" s="70"/>
      <c r="L51" s="70"/>
      <c r="M51" s="70"/>
      <c r="N51" s="70"/>
      <c r="O51" s="70"/>
      <c r="P51" s="70"/>
    </row>
    <row r="52" spans="1:16" ht="23.25" customHeight="1" x14ac:dyDescent="0.2">
      <c r="A52" s="149"/>
      <c r="B52" s="156">
        <v>32632</v>
      </c>
      <c r="C52" s="111" t="s">
        <v>182</v>
      </c>
      <c r="D52" s="157">
        <v>36</v>
      </c>
      <c r="E52" s="157" t="s">
        <v>165</v>
      </c>
      <c r="F52" s="92">
        <f>Главная!$T$26</f>
        <v>0.05</v>
      </c>
      <c r="G52" s="93">
        <v>0.3</v>
      </c>
      <c r="H52" s="64">
        <v>274.58999999999997</v>
      </c>
      <c r="I52" s="70"/>
      <c r="J52" s="82"/>
      <c r="K52" s="70"/>
      <c r="L52" s="70"/>
      <c r="M52" s="70"/>
      <c r="N52" s="70"/>
      <c r="O52" s="70"/>
      <c r="P52" s="70"/>
    </row>
    <row r="53" spans="1:16" ht="12.75" customHeight="1" x14ac:dyDescent="0.2">
      <c r="A53" s="138"/>
      <c r="B53" s="139" t="s">
        <v>183</v>
      </c>
      <c r="C53" s="139"/>
      <c r="D53" s="139"/>
      <c r="E53" s="139"/>
      <c r="F53" s="139"/>
      <c r="G53" s="140"/>
      <c r="H53" s="141"/>
      <c r="I53" s="70"/>
      <c r="J53" s="82"/>
      <c r="K53" s="70"/>
      <c r="L53" s="70"/>
      <c r="M53" s="70"/>
      <c r="N53" s="70"/>
      <c r="O53" s="70"/>
      <c r="P53" s="70"/>
    </row>
    <row r="54" spans="1:16" ht="23.25" customHeight="1" x14ac:dyDescent="0.2">
      <c r="A54" s="153"/>
      <c r="B54" s="158">
        <v>32633</v>
      </c>
      <c r="C54" s="159" t="s">
        <v>184</v>
      </c>
      <c r="D54" s="130">
        <v>17</v>
      </c>
      <c r="E54" s="130" t="s">
        <v>165</v>
      </c>
      <c r="F54" s="62">
        <f>Главная!$T$26</f>
        <v>0.05</v>
      </c>
      <c r="G54" s="63">
        <v>0.3</v>
      </c>
      <c r="H54" s="64">
        <v>198.32</v>
      </c>
      <c r="I54" s="70"/>
      <c r="J54" s="82"/>
      <c r="K54" s="70"/>
      <c r="L54" s="70"/>
      <c r="M54" s="70"/>
      <c r="N54" s="70"/>
      <c r="O54" s="70"/>
      <c r="P54" s="70"/>
    </row>
    <row r="55" spans="1:16" ht="23.25" customHeight="1" x14ac:dyDescent="0.2">
      <c r="A55" s="154"/>
      <c r="B55" s="155">
        <v>32634</v>
      </c>
      <c r="C55" s="160" t="s">
        <v>185</v>
      </c>
      <c r="D55" s="761">
        <v>23</v>
      </c>
      <c r="E55" s="761" t="s">
        <v>165</v>
      </c>
      <c r="F55" s="85">
        <f>Главная!$T$26</f>
        <v>0.05</v>
      </c>
      <c r="G55" s="86">
        <v>0.3</v>
      </c>
      <c r="H55" s="64">
        <v>264.42</v>
      </c>
      <c r="I55" s="70"/>
      <c r="J55" s="82"/>
      <c r="K55" s="70"/>
      <c r="L55" s="70"/>
      <c r="M55" s="70"/>
      <c r="N55" s="70"/>
      <c r="O55" s="70"/>
      <c r="P55" s="70"/>
    </row>
    <row r="56" spans="1:16" ht="23.25" customHeight="1" x14ac:dyDescent="0.2">
      <c r="A56" s="154"/>
      <c r="B56" s="155">
        <v>32635</v>
      </c>
      <c r="C56" s="160" t="s">
        <v>186</v>
      </c>
      <c r="D56" s="761">
        <v>28</v>
      </c>
      <c r="E56" s="761" t="s">
        <v>165</v>
      </c>
      <c r="F56" s="85">
        <f>Главная!$T$26</f>
        <v>0.05</v>
      </c>
      <c r="G56" s="86">
        <v>0.3</v>
      </c>
      <c r="H56" s="64">
        <v>305.10000000000002</v>
      </c>
      <c r="I56" s="70"/>
      <c r="J56" s="82"/>
      <c r="K56" s="70"/>
      <c r="L56" s="70"/>
      <c r="M56" s="70"/>
      <c r="N56" s="70"/>
      <c r="O56" s="70"/>
      <c r="P56" s="70"/>
    </row>
    <row r="57" spans="1:16" ht="23.25" customHeight="1" x14ac:dyDescent="0.2">
      <c r="A57" s="154"/>
      <c r="B57" s="155">
        <v>32636</v>
      </c>
      <c r="C57" s="160" t="s">
        <v>187</v>
      </c>
      <c r="D57" s="761">
        <v>36</v>
      </c>
      <c r="E57" s="761" t="s">
        <v>165</v>
      </c>
      <c r="F57" s="85">
        <f>Главная!$T$26</f>
        <v>0.05</v>
      </c>
      <c r="G57" s="86">
        <v>0.3</v>
      </c>
      <c r="H57" s="64">
        <v>330.53</v>
      </c>
      <c r="I57" s="70"/>
      <c r="J57" s="82"/>
      <c r="K57" s="70"/>
      <c r="L57" s="70"/>
      <c r="M57" s="70"/>
      <c r="N57" s="70"/>
      <c r="O57" s="70"/>
      <c r="P57" s="70"/>
    </row>
    <row r="58" spans="1:16" ht="23.25" customHeight="1" x14ac:dyDescent="0.2">
      <c r="A58" s="133"/>
      <c r="B58" s="155">
        <v>32637</v>
      </c>
      <c r="C58" s="160" t="s">
        <v>188</v>
      </c>
      <c r="D58" s="761">
        <v>52</v>
      </c>
      <c r="E58" s="761" t="s">
        <v>165</v>
      </c>
      <c r="F58" s="85">
        <f>Главная!$T$26</f>
        <v>0.05</v>
      </c>
      <c r="G58" s="86">
        <v>0.3</v>
      </c>
      <c r="H58" s="64">
        <v>518.66999999999996</v>
      </c>
      <c r="I58" s="70"/>
      <c r="J58" s="82"/>
      <c r="K58" s="70"/>
      <c r="L58" s="70"/>
      <c r="M58" s="70"/>
      <c r="N58" s="70"/>
      <c r="O58" s="70"/>
      <c r="P58" s="70"/>
    </row>
    <row r="59" spans="1:16" ht="23.25" customHeight="1" x14ac:dyDescent="0.2">
      <c r="A59" s="149"/>
      <c r="B59" s="157" t="s">
        <v>189</v>
      </c>
      <c r="C59" s="110" t="s">
        <v>190</v>
      </c>
      <c r="D59" s="157">
        <v>57</v>
      </c>
      <c r="E59" s="157" t="s">
        <v>165</v>
      </c>
      <c r="F59" s="92">
        <f>Главная!$T$26</f>
        <v>0.05</v>
      </c>
      <c r="G59" s="93">
        <v>0.3</v>
      </c>
      <c r="H59" s="64">
        <v>569.52</v>
      </c>
      <c r="I59" s="70"/>
      <c r="J59" s="82"/>
      <c r="K59" s="70"/>
      <c r="L59" s="70"/>
      <c r="M59" s="70"/>
      <c r="N59" s="70"/>
      <c r="O59" s="70"/>
      <c r="P59" s="70"/>
    </row>
    <row r="60" spans="1:16" x14ac:dyDescent="0.2">
      <c r="A60" s="138"/>
      <c r="B60" s="139" t="s">
        <v>191</v>
      </c>
      <c r="C60" s="139"/>
      <c r="D60" s="139"/>
      <c r="E60" s="139"/>
      <c r="F60" s="139"/>
      <c r="G60" s="140"/>
      <c r="H60" s="141"/>
      <c r="I60" s="70"/>
      <c r="J60" s="82"/>
      <c r="K60" s="70"/>
      <c r="L60" s="70"/>
      <c r="M60" s="70"/>
      <c r="N60" s="70"/>
      <c r="O60" s="70"/>
      <c r="P60" s="70"/>
    </row>
    <row r="61" spans="1:16" ht="23.25" customHeight="1" x14ac:dyDescent="0.2">
      <c r="A61" s="114"/>
      <c r="B61" s="130">
        <v>32615</v>
      </c>
      <c r="C61" s="143" t="s">
        <v>192</v>
      </c>
      <c r="D61" s="130">
        <v>25</v>
      </c>
      <c r="E61" s="130" t="s">
        <v>165</v>
      </c>
      <c r="F61" s="62">
        <f>Главная!$T$26</f>
        <v>0.05</v>
      </c>
      <c r="G61" s="63">
        <v>0.3</v>
      </c>
      <c r="H61" s="64">
        <v>1189.8900000000001</v>
      </c>
      <c r="I61" s="70"/>
      <c r="J61" s="82"/>
      <c r="K61" s="70"/>
      <c r="L61" s="70"/>
      <c r="M61" s="70"/>
      <c r="N61" s="70"/>
      <c r="O61" s="70"/>
      <c r="P61" s="70"/>
    </row>
    <row r="62" spans="1:16" ht="23.25" customHeight="1" x14ac:dyDescent="0.2">
      <c r="A62" s="133"/>
      <c r="B62" s="761" t="s">
        <v>193</v>
      </c>
      <c r="C62" s="107" t="s">
        <v>194</v>
      </c>
      <c r="D62" s="761">
        <v>27</v>
      </c>
      <c r="E62" s="761" t="s">
        <v>165</v>
      </c>
      <c r="F62" s="85">
        <f>Главная!$T$26</f>
        <v>0.05</v>
      </c>
      <c r="G62" s="86">
        <v>0.3</v>
      </c>
      <c r="H62" s="64">
        <v>1337.36</v>
      </c>
      <c r="I62" s="70"/>
      <c r="J62" s="82"/>
      <c r="K62" s="70"/>
      <c r="L62" s="70"/>
      <c r="M62" s="70"/>
      <c r="N62" s="70"/>
      <c r="O62" s="70"/>
      <c r="P62" s="70"/>
    </row>
    <row r="63" spans="1:16" ht="23.25" customHeight="1" x14ac:dyDescent="0.2">
      <c r="A63" s="133"/>
      <c r="B63" s="761" t="s">
        <v>195</v>
      </c>
      <c r="C63" s="107" t="s">
        <v>196</v>
      </c>
      <c r="D63" s="761">
        <v>54</v>
      </c>
      <c r="E63" s="761" t="s">
        <v>165</v>
      </c>
      <c r="F63" s="85">
        <f>Главная!$T$26</f>
        <v>0.05</v>
      </c>
      <c r="G63" s="86">
        <v>0.3</v>
      </c>
      <c r="H63" s="64">
        <v>1810.26</v>
      </c>
      <c r="I63" s="70"/>
      <c r="J63" s="82"/>
      <c r="K63" s="70"/>
      <c r="L63" s="70"/>
      <c r="M63" s="70"/>
      <c r="N63" s="70"/>
      <c r="O63" s="70"/>
      <c r="P63" s="70"/>
    </row>
    <row r="64" spans="1:16" ht="23.25" customHeight="1" x14ac:dyDescent="0.2">
      <c r="A64" s="149"/>
      <c r="B64" s="157" t="s">
        <v>197</v>
      </c>
      <c r="C64" s="111" t="s">
        <v>198</v>
      </c>
      <c r="D64" s="157">
        <v>57</v>
      </c>
      <c r="E64" s="157" t="s">
        <v>165</v>
      </c>
      <c r="F64" s="92">
        <f>Главная!$T$26</f>
        <v>0.05</v>
      </c>
      <c r="G64" s="93">
        <v>0.3</v>
      </c>
      <c r="H64" s="64">
        <v>1886.54</v>
      </c>
      <c r="I64" s="70"/>
      <c r="J64" s="82"/>
      <c r="K64" s="70"/>
      <c r="L64" s="70"/>
      <c r="M64" s="70"/>
      <c r="N64" s="70"/>
      <c r="O64" s="70"/>
      <c r="P64" s="70"/>
    </row>
    <row r="65" spans="1:16" ht="12.75" customHeight="1" x14ac:dyDescent="0.2">
      <c r="A65" s="138"/>
      <c r="B65" s="139" t="s">
        <v>199</v>
      </c>
      <c r="C65" s="139"/>
      <c r="D65" s="139"/>
      <c r="E65" s="139"/>
      <c r="F65" s="139"/>
      <c r="G65" s="140"/>
      <c r="H65" s="141"/>
      <c r="I65" s="70"/>
      <c r="J65" s="82"/>
      <c r="K65" s="70"/>
      <c r="L65" s="70"/>
      <c r="M65" s="70"/>
      <c r="N65" s="70"/>
      <c r="O65" s="70"/>
      <c r="P65" s="70"/>
    </row>
    <row r="66" spans="1:16" ht="23.25" customHeight="1" x14ac:dyDescent="0.2">
      <c r="A66" s="114"/>
      <c r="B66" s="130" t="s">
        <v>200</v>
      </c>
      <c r="C66" s="143" t="s">
        <v>201</v>
      </c>
      <c r="D66" s="130">
        <v>25</v>
      </c>
      <c r="E66" s="130" t="s">
        <v>165</v>
      </c>
      <c r="F66" s="62">
        <f>Главная!$T$26</f>
        <v>0.05</v>
      </c>
      <c r="G66" s="63">
        <v>0.3</v>
      </c>
      <c r="H66" s="64">
        <v>2084.85</v>
      </c>
      <c r="I66" s="70"/>
      <c r="J66" s="82"/>
      <c r="K66" s="70"/>
      <c r="L66" s="70"/>
      <c r="M66" s="70"/>
      <c r="N66" s="70"/>
      <c r="O66" s="70"/>
      <c r="P66" s="70"/>
    </row>
    <row r="67" spans="1:16" ht="23.25" customHeight="1" x14ac:dyDescent="0.2">
      <c r="A67" s="133"/>
      <c r="B67" s="761" t="s">
        <v>202</v>
      </c>
      <c r="C67" s="107" t="s">
        <v>203</v>
      </c>
      <c r="D67" s="761">
        <v>25</v>
      </c>
      <c r="E67" s="761" t="s">
        <v>165</v>
      </c>
      <c r="F67" s="85">
        <f>Главная!$T$26</f>
        <v>0.05</v>
      </c>
      <c r="G67" s="86">
        <v>0.3</v>
      </c>
      <c r="H67" s="64">
        <v>2542.5</v>
      </c>
      <c r="I67" s="70"/>
      <c r="J67" s="82"/>
      <c r="K67" s="70"/>
      <c r="L67" s="70"/>
      <c r="M67" s="70"/>
      <c r="N67" s="70"/>
      <c r="O67" s="70"/>
      <c r="P67" s="70"/>
    </row>
    <row r="68" spans="1:16" ht="23.25" customHeight="1" x14ac:dyDescent="0.2">
      <c r="A68" s="133"/>
      <c r="B68" s="761">
        <v>32620</v>
      </c>
      <c r="C68" s="107" t="s">
        <v>204</v>
      </c>
      <c r="D68" s="761">
        <v>49</v>
      </c>
      <c r="E68" s="761" t="s">
        <v>165</v>
      </c>
      <c r="F68" s="85">
        <f>Главная!$T$26</f>
        <v>0.05</v>
      </c>
      <c r="G68" s="86">
        <v>0.3</v>
      </c>
      <c r="H68" s="64">
        <v>4800.24</v>
      </c>
      <c r="I68" s="70"/>
      <c r="J68" s="82"/>
      <c r="K68" s="70"/>
      <c r="L68" s="70"/>
      <c r="M68" s="70"/>
      <c r="N68" s="70"/>
      <c r="O68" s="70"/>
      <c r="P68" s="70"/>
    </row>
    <row r="69" spans="1:16" ht="23.25" customHeight="1" x14ac:dyDescent="0.2">
      <c r="A69" s="133"/>
      <c r="B69" s="761">
        <v>32623</v>
      </c>
      <c r="C69" s="107" t="s">
        <v>205</v>
      </c>
      <c r="D69" s="761">
        <v>74</v>
      </c>
      <c r="E69" s="761" t="s">
        <v>165</v>
      </c>
      <c r="F69" s="85">
        <f>Главная!$T$26</f>
        <v>0.05</v>
      </c>
      <c r="G69" s="86">
        <v>0.3</v>
      </c>
      <c r="H69" s="64">
        <v>6518.97</v>
      </c>
      <c r="I69" s="70"/>
      <c r="J69" s="82"/>
      <c r="K69" s="70"/>
      <c r="L69" s="70"/>
      <c r="M69" s="70"/>
      <c r="N69" s="70"/>
      <c r="O69" s="70"/>
      <c r="P69" s="70"/>
    </row>
    <row r="70" spans="1:16" ht="23.25" customHeight="1" x14ac:dyDescent="0.2">
      <c r="A70" s="133"/>
      <c r="B70" s="761" t="s">
        <v>206</v>
      </c>
      <c r="C70" s="107" t="s">
        <v>207</v>
      </c>
      <c r="D70" s="761">
        <v>99</v>
      </c>
      <c r="E70" s="761" t="s">
        <v>165</v>
      </c>
      <c r="F70" s="85">
        <f>Главная!$T$26</f>
        <v>0.05</v>
      </c>
      <c r="G70" s="86">
        <v>0.3</v>
      </c>
      <c r="H70" s="64">
        <v>8380.08</v>
      </c>
      <c r="I70" s="70"/>
      <c r="J70" s="82"/>
      <c r="K70" s="70"/>
      <c r="L70" s="70"/>
      <c r="M70" s="70"/>
      <c r="N70" s="70"/>
      <c r="O70" s="70"/>
      <c r="P70" s="70"/>
    </row>
    <row r="71" spans="1:16" ht="23.25" customHeight="1" x14ac:dyDescent="0.2">
      <c r="A71" s="133"/>
      <c r="B71" s="761">
        <v>32645</v>
      </c>
      <c r="C71" s="107" t="s">
        <v>208</v>
      </c>
      <c r="D71" s="761">
        <v>124</v>
      </c>
      <c r="E71" s="761" t="s">
        <v>165</v>
      </c>
      <c r="F71" s="85">
        <f>Главная!$T$26</f>
        <v>0.05</v>
      </c>
      <c r="G71" s="86">
        <v>0.3</v>
      </c>
      <c r="H71" s="64">
        <v>10358.15</v>
      </c>
      <c r="I71" s="70"/>
      <c r="J71" s="82"/>
      <c r="K71" s="70"/>
      <c r="L71" s="70"/>
      <c r="M71" s="70"/>
      <c r="N71" s="70"/>
      <c r="O71" s="70"/>
      <c r="P71" s="70"/>
    </row>
    <row r="72" spans="1:16" ht="23.25" customHeight="1" x14ac:dyDescent="0.2">
      <c r="A72" s="133"/>
      <c r="B72" s="761">
        <v>32646</v>
      </c>
      <c r="C72" s="107" t="s">
        <v>209</v>
      </c>
      <c r="D72" s="761">
        <v>148</v>
      </c>
      <c r="E72" s="761" t="s">
        <v>165</v>
      </c>
      <c r="F72" s="85">
        <f>Главная!$T$26</f>
        <v>0.05</v>
      </c>
      <c r="G72" s="86">
        <v>0.3</v>
      </c>
      <c r="H72" s="64">
        <v>11548.04</v>
      </c>
      <c r="I72" s="70"/>
      <c r="J72" s="82"/>
      <c r="K72" s="70"/>
      <c r="L72" s="70"/>
      <c r="M72" s="70"/>
      <c r="N72" s="70"/>
      <c r="O72" s="70"/>
      <c r="P72" s="70"/>
    </row>
    <row r="73" spans="1:16" ht="23.25" customHeight="1" x14ac:dyDescent="0.2">
      <c r="A73" s="133"/>
      <c r="B73" s="761">
        <v>32647</v>
      </c>
      <c r="C73" s="107" t="s">
        <v>210</v>
      </c>
      <c r="D73" s="761">
        <v>54</v>
      </c>
      <c r="E73" s="761" t="s">
        <v>165</v>
      </c>
      <c r="F73" s="85">
        <f>Главная!$T$26</f>
        <v>0.05</v>
      </c>
      <c r="G73" s="86">
        <v>0.3</v>
      </c>
      <c r="H73" s="64">
        <v>6518.97</v>
      </c>
      <c r="I73" s="70"/>
      <c r="J73" s="82"/>
      <c r="K73" s="70"/>
      <c r="L73" s="70"/>
      <c r="M73" s="70"/>
      <c r="N73" s="70"/>
      <c r="O73" s="70"/>
      <c r="P73" s="70"/>
    </row>
    <row r="74" spans="1:16" ht="23.25" customHeight="1" x14ac:dyDescent="0.2">
      <c r="A74" s="133"/>
      <c r="B74" s="761">
        <v>32648</v>
      </c>
      <c r="C74" s="107" t="s">
        <v>211</v>
      </c>
      <c r="D74" s="761">
        <v>81</v>
      </c>
      <c r="E74" s="761" t="s">
        <v>165</v>
      </c>
      <c r="F74" s="85">
        <f>Главная!$T$26</f>
        <v>0.05</v>
      </c>
      <c r="G74" s="86">
        <v>0.3</v>
      </c>
      <c r="H74" s="64">
        <v>8044.47</v>
      </c>
      <c r="I74" s="70"/>
      <c r="J74" s="82"/>
      <c r="K74" s="70"/>
      <c r="L74" s="70"/>
      <c r="M74" s="70"/>
      <c r="N74" s="70"/>
      <c r="O74" s="70"/>
      <c r="P74" s="70"/>
    </row>
    <row r="75" spans="1:16" ht="23.25" customHeight="1" x14ac:dyDescent="0.2">
      <c r="A75" s="133"/>
      <c r="B75" s="761">
        <v>32649</v>
      </c>
      <c r="C75" s="107" t="s">
        <v>212</v>
      </c>
      <c r="D75" s="761">
        <v>108</v>
      </c>
      <c r="E75" s="761" t="s">
        <v>165</v>
      </c>
      <c r="F75" s="85">
        <f>Главная!$T$26</f>
        <v>0.05</v>
      </c>
      <c r="G75" s="86">
        <v>0.3</v>
      </c>
      <c r="H75" s="64">
        <v>10800.54</v>
      </c>
      <c r="I75" s="70"/>
      <c r="J75" s="82"/>
      <c r="K75" s="70"/>
      <c r="L75" s="70"/>
      <c r="M75" s="70"/>
      <c r="N75" s="70"/>
      <c r="O75" s="70"/>
      <c r="P75" s="70"/>
    </row>
    <row r="76" spans="1:16" ht="23.25" customHeight="1" x14ac:dyDescent="0.2">
      <c r="A76" s="133"/>
      <c r="B76" s="761">
        <v>32650</v>
      </c>
      <c r="C76" s="107" t="s">
        <v>213</v>
      </c>
      <c r="D76" s="761">
        <v>135</v>
      </c>
      <c r="E76" s="761" t="s">
        <v>165</v>
      </c>
      <c r="F76" s="85">
        <f>Главная!$T$26</f>
        <v>0.05</v>
      </c>
      <c r="G76" s="86">
        <v>0.3</v>
      </c>
      <c r="H76" s="64">
        <v>13037.94</v>
      </c>
      <c r="I76" s="70"/>
      <c r="J76" s="82"/>
      <c r="K76" s="70"/>
      <c r="L76" s="70"/>
      <c r="M76" s="70"/>
      <c r="N76" s="70"/>
      <c r="O76" s="70"/>
      <c r="P76" s="70"/>
    </row>
    <row r="77" spans="1:16" ht="23.25" customHeight="1" x14ac:dyDescent="0.2">
      <c r="A77" s="133"/>
      <c r="B77" s="761">
        <v>32651</v>
      </c>
      <c r="C77" s="107" t="s">
        <v>214</v>
      </c>
      <c r="D77" s="761">
        <v>162</v>
      </c>
      <c r="E77" s="761" t="s">
        <v>165</v>
      </c>
      <c r="F77" s="85">
        <f>Главная!$T$26</f>
        <v>0.05</v>
      </c>
      <c r="G77" s="86">
        <v>0.3</v>
      </c>
      <c r="H77" s="64">
        <v>14715.99</v>
      </c>
      <c r="I77" s="70"/>
      <c r="J77" s="82"/>
      <c r="K77" s="70"/>
      <c r="L77" s="70"/>
      <c r="M77" s="70"/>
      <c r="N77" s="70"/>
      <c r="O77" s="70"/>
      <c r="P77" s="70"/>
    </row>
    <row r="78" spans="1:16" ht="23.25" customHeight="1" x14ac:dyDescent="0.2">
      <c r="A78" s="133"/>
      <c r="B78" s="761">
        <v>32652</v>
      </c>
      <c r="C78" s="107" t="s">
        <v>215</v>
      </c>
      <c r="D78" s="761">
        <v>216</v>
      </c>
      <c r="E78" s="761" t="s">
        <v>165</v>
      </c>
      <c r="F78" s="85">
        <f>Главная!$T$26</f>
        <v>0.05</v>
      </c>
      <c r="G78" s="86">
        <v>0.3</v>
      </c>
      <c r="H78" s="64">
        <v>17309.34</v>
      </c>
      <c r="I78" s="70"/>
      <c r="J78" s="82"/>
      <c r="K78" s="70"/>
      <c r="L78" s="70"/>
      <c r="M78" s="70"/>
      <c r="N78" s="70"/>
      <c r="O78" s="70"/>
      <c r="P78" s="70"/>
    </row>
    <row r="79" spans="1:16" ht="23.25" customHeight="1" x14ac:dyDescent="0.2">
      <c r="A79" s="133"/>
      <c r="B79" s="761">
        <v>32653</v>
      </c>
      <c r="C79" s="107" t="s">
        <v>216</v>
      </c>
      <c r="D79" s="761">
        <v>270</v>
      </c>
      <c r="E79" s="761" t="s">
        <v>165</v>
      </c>
      <c r="F79" s="85">
        <f>Главная!$T$26</f>
        <v>0.05</v>
      </c>
      <c r="G79" s="86">
        <v>0.3</v>
      </c>
      <c r="H79" s="64">
        <v>20695.95</v>
      </c>
      <c r="I79" s="70"/>
      <c r="J79" s="82"/>
      <c r="K79" s="70"/>
      <c r="L79" s="70"/>
      <c r="M79" s="70"/>
      <c r="N79" s="70"/>
      <c r="O79" s="70"/>
      <c r="P79" s="70"/>
    </row>
    <row r="80" spans="1:16" ht="23.25" customHeight="1" x14ac:dyDescent="0.2">
      <c r="A80" s="133"/>
      <c r="B80" s="761">
        <v>32654</v>
      </c>
      <c r="C80" s="107" t="s">
        <v>217</v>
      </c>
      <c r="D80" s="761">
        <v>162</v>
      </c>
      <c r="E80" s="761" t="s">
        <v>165</v>
      </c>
      <c r="F80" s="85">
        <f>Главная!$T$26</f>
        <v>0.05</v>
      </c>
      <c r="G80" s="86">
        <v>0.3</v>
      </c>
      <c r="H80" s="64">
        <v>10434.42</v>
      </c>
      <c r="I80" s="70"/>
      <c r="J80" s="82"/>
      <c r="K80" s="70"/>
      <c r="L80" s="70"/>
      <c r="M80" s="70"/>
      <c r="N80" s="70"/>
      <c r="O80" s="70"/>
      <c r="P80" s="70"/>
    </row>
    <row r="81" spans="1:16" ht="23.25" customHeight="1" x14ac:dyDescent="0.2">
      <c r="A81" s="133"/>
      <c r="B81" s="761">
        <v>32655</v>
      </c>
      <c r="C81" s="107" t="s">
        <v>218</v>
      </c>
      <c r="D81" s="761">
        <v>216</v>
      </c>
      <c r="E81" s="761" t="s">
        <v>165</v>
      </c>
      <c r="F81" s="85">
        <f>Главная!$T$26</f>
        <v>0.05</v>
      </c>
      <c r="G81" s="86">
        <v>0.3</v>
      </c>
      <c r="H81" s="64">
        <v>12549.78</v>
      </c>
      <c r="I81" s="70"/>
      <c r="J81" s="82"/>
      <c r="K81" s="70"/>
      <c r="L81" s="70"/>
      <c r="M81" s="70"/>
      <c r="N81" s="70"/>
      <c r="O81" s="70"/>
      <c r="P81" s="70"/>
    </row>
    <row r="82" spans="1:16" ht="23.25" customHeight="1" x14ac:dyDescent="0.2">
      <c r="A82" s="133"/>
      <c r="B82" s="761">
        <v>32656</v>
      </c>
      <c r="C82" s="107" t="s">
        <v>219</v>
      </c>
      <c r="D82" s="761">
        <v>270</v>
      </c>
      <c r="E82" s="761" t="s">
        <v>165</v>
      </c>
      <c r="F82" s="85">
        <f>Главная!$T$26</f>
        <v>0.05</v>
      </c>
      <c r="G82" s="86">
        <v>0.3</v>
      </c>
      <c r="H82" s="64">
        <v>16526.25</v>
      </c>
      <c r="I82" s="70"/>
      <c r="J82" s="82"/>
      <c r="K82" s="70"/>
      <c r="L82" s="70"/>
      <c r="M82" s="70"/>
      <c r="N82" s="70"/>
      <c r="O82" s="70"/>
      <c r="P82" s="70"/>
    </row>
    <row r="83" spans="1:16" ht="23.25" customHeight="1" x14ac:dyDescent="0.2">
      <c r="A83" s="133"/>
      <c r="B83" s="761">
        <v>32657</v>
      </c>
      <c r="C83" s="107" t="s">
        <v>220</v>
      </c>
      <c r="D83" s="761">
        <v>324</v>
      </c>
      <c r="E83" s="761" t="s">
        <v>165</v>
      </c>
      <c r="F83" s="85">
        <f>Главная!$T$26</f>
        <v>0.05</v>
      </c>
      <c r="G83" s="86">
        <v>0.3</v>
      </c>
      <c r="H83" s="64">
        <v>18600.93</v>
      </c>
      <c r="I83" s="70"/>
      <c r="J83" s="82"/>
      <c r="K83" s="70"/>
      <c r="L83" s="70"/>
      <c r="M83" s="70"/>
      <c r="N83" s="70"/>
      <c r="O83" s="70"/>
      <c r="P83" s="70"/>
    </row>
    <row r="84" spans="1:16" ht="23.25" customHeight="1" x14ac:dyDescent="0.2">
      <c r="A84" s="133"/>
      <c r="B84" s="761">
        <v>32658</v>
      </c>
      <c r="C84" s="107" t="s">
        <v>221</v>
      </c>
      <c r="D84" s="761">
        <v>433</v>
      </c>
      <c r="E84" s="761" t="s">
        <v>165</v>
      </c>
      <c r="F84" s="85">
        <f>Главная!$T$26</f>
        <v>0.05</v>
      </c>
      <c r="G84" s="86">
        <v>0.3</v>
      </c>
      <c r="H84" s="64">
        <v>22801.14</v>
      </c>
      <c r="I84" s="70"/>
      <c r="J84" s="82"/>
      <c r="K84" s="70"/>
      <c r="L84" s="70"/>
      <c r="M84" s="70"/>
      <c r="N84" s="70"/>
      <c r="O84" s="70"/>
      <c r="P84" s="70"/>
    </row>
    <row r="85" spans="1:16" ht="23.25" customHeight="1" x14ac:dyDescent="0.2">
      <c r="A85" s="133"/>
      <c r="B85" s="761">
        <v>32659</v>
      </c>
      <c r="C85" s="107" t="s">
        <v>222</v>
      </c>
      <c r="D85" s="761">
        <v>433</v>
      </c>
      <c r="E85" s="761" t="s">
        <v>165</v>
      </c>
      <c r="F85" s="85">
        <f>Главная!$T$26</f>
        <v>0.05</v>
      </c>
      <c r="G85" s="86">
        <v>0.3</v>
      </c>
      <c r="H85" s="64">
        <v>27672.57</v>
      </c>
      <c r="I85" s="70"/>
      <c r="J85" s="82"/>
      <c r="K85" s="70"/>
      <c r="L85" s="70"/>
      <c r="M85" s="70"/>
      <c r="N85" s="70"/>
      <c r="O85" s="70"/>
      <c r="P85" s="70"/>
    </row>
    <row r="86" spans="1:16" ht="23.25" customHeight="1" x14ac:dyDescent="0.2">
      <c r="A86" s="133"/>
      <c r="B86" s="761">
        <v>32660</v>
      </c>
      <c r="C86" s="107" t="s">
        <v>223</v>
      </c>
      <c r="D86" s="761">
        <v>541</v>
      </c>
      <c r="E86" s="761" t="s">
        <v>165</v>
      </c>
      <c r="F86" s="85">
        <f>Главная!$T$26</f>
        <v>0.05</v>
      </c>
      <c r="G86" s="86">
        <v>0.3</v>
      </c>
      <c r="H86" s="64">
        <v>33225.39</v>
      </c>
      <c r="I86" s="70"/>
      <c r="J86" s="82"/>
      <c r="K86" s="70"/>
      <c r="L86" s="70"/>
      <c r="M86" s="70"/>
      <c r="N86" s="70"/>
      <c r="O86" s="70"/>
      <c r="P86" s="70"/>
    </row>
    <row r="87" spans="1:16" ht="23.25" customHeight="1" x14ac:dyDescent="0.2">
      <c r="A87" s="133"/>
      <c r="B87" s="761">
        <v>32661</v>
      </c>
      <c r="C87" s="107" t="s">
        <v>224</v>
      </c>
      <c r="D87" s="761">
        <v>341</v>
      </c>
      <c r="E87" s="761" t="s">
        <v>165</v>
      </c>
      <c r="F87" s="85">
        <f>Главная!$T$26</f>
        <v>0.05</v>
      </c>
      <c r="G87" s="86">
        <v>0.3</v>
      </c>
      <c r="H87" s="64">
        <v>19811.16</v>
      </c>
      <c r="I87" s="70"/>
      <c r="J87" s="82"/>
      <c r="K87" s="70"/>
      <c r="L87" s="70"/>
      <c r="M87" s="70"/>
      <c r="N87" s="70"/>
      <c r="O87" s="70"/>
      <c r="P87" s="70"/>
    </row>
    <row r="88" spans="1:16" ht="23.25" customHeight="1" x14ac:dyDescent="0.2">
      <c r="A88" s="133"/>
      <c r="B88" s="761">
        <v>32662</v>
      </c>
      <c r="C88" s="107" t="s">
        <v>225</v>
      </c>
      <c r="D88" s="761">
        <v>454</v>
      </c>
      <c r="E88" s="761" t="s">
        <v>165</v>
      </c>
      <c r="F88" s="85">
        <f>Главная!$T$26</f>
        <v>0.05</v>
      </c>
      <c r="G88" s="108">
        <v>0.3</v>
      </c>
      <c r="H88" s="64">
        <v>33113.519999999997</v>
      </c>
      <c r="I88" s="70"/>
      <c r="J88" s="82"/>
      <c r="K88" s="70"/>
      <c r="L88" s="70"/>
      <c r="M88" s="70"/>
      <c r="N88" s="70"/>
      <c r="O88" s="70"/>
      <c r="P88" s="70"/>
    </row>
    <row r="89" spans="1:16" ht="23.25" customHeight="1" x14ac:dyDescent="0.2">
      <c r="A89" s="133"/>
      <c r="B89" s="761">
        <v>32663</v>
      </c>
      <c r="C89" s="107" t="s">
        <v>226</v>
      </c>
      <c r="D89" s="761">
        <v>568</v>
      </c>
      <c r="E89" s="761" t="s">
        <v>165</v>
      </c>
      <c r="F89" s="85">
        <f>Главная!$T$26</f>
        <v>0.05</v>
      </c>
      <c r="G89" s="104">
        <v>0.3</v>
      </c>
      <c r="H89" s="64">
        <v>38900.25</v>
      </c>
      <c r="I89" s="70"/>
      <c r="J89" s="82"/>
      <c r="K89" s="70"/>
      <c r="L89" s="70"/>
      <c r="M89" s="70"/>
      <c r="N89" s="70"/>
      <c r="O89" s="70"/>
      <c r="P89" s="70"/>
    </row>
    <row r="90" spans="1:16" ht="23.25" customHeight="1" x14ac:dyDescent="0.2">
      <c r="A90" s="127" t="s">
        <v>227</v>
      </c>
      <c r="B90" s="128"/>
      <c r="C90" s="128"/>
      <c r="D90" s="128"/>
      <c r="E90" s="128"/>
      <c r="F90" s="128"/>
      <c r="G90" s="97"/>
      <c r="H90" s="98"/>
      <c r="I90" s="70"/>
      <c r="J90" s="82"/>
      <c r="K90" s="70"/>
      <c r="L90" s="70"/>
      <c r="M90" s="70"/>
      <c r="N90" s="70"/>
      <c r="O90" s="70"/>
      <c r="P90" s="70"/>
    </row>
    <row r="91" spans="1:16" ht="23.25" customHeight="1" x14ac:dyDescent="0.2">
      <c r="A91" s="133"/>
      <c r="B91" s="761">
        <v>32692</v>
      </c>
      <c r="C91" s="160" t="s">
        <v>228</v>
      </c>
      <c r="D91" s="761"/>
      <c r="E91" s="761"/>
      <c r="F91" s="85">
        <f>Главная!$T$26</f>
        <v>0.05</v>
      </c>
      <c r="G91" s="104">
        <v>0.3</v>
      </c>
      <c r="H91" s="64">
        <v>508.5</v>
      </c>
      <c r="I91" s="70"/>
      <c r="J91" s="82"/>
      <c r="K91" s="70"/>
      <c r="L91" s="70"/>
      <c r="M91" s="70"/>
      <c r="N91" s="70"/>
      <c r="O91" s="70"/>
      <c r="P91" s="70"/>
    </row>
    <row r="92" spans="1:16" ht="15.75" customHeight="1" x14ac:dyDescent="0.2">
      <c r="A92" s="127" t="s">
        <v>229</v>
      </c>
      <c r="B92" s="128"/>
      <c r="C92" s="161"/>
      <c r="D92" s="128"/>
      <c r="E92" s="128"/>
      <c r="F92" s="128"/>
      <c r="G92" s="97"/>
      <c r="H92" s="98"/>
      <c r="I92" s="70"/>
      <c r="J92" s="82"/>
      <c r="K92" s="70"/>
      <c r="L92" s="70"/>
      <c r="M92" s="70"/>
      <c r="N92" s="70"/>
      <c r="O92" s="70"/>
      <c r="P92" s="70"/>
    </row>
    <row r="93" spans="1:16" ht="23.25" customHeight="1" x14ac:dyDescent="0.2">
      <c r="A93" s="114"/>
      <c r="B93" s="130">
        <v>32557</v>
      </c>
      <c r="C93" s="162" t="s">
        <v>230</v>
      </c>
      <c r="D93" s="132" t="s">
        <v>231</v>
      </c>
      <c r="E93" s="130">
        <v>20</v>
      </c>
      <c r="F93" s="62">
        <f>Главная!$T$26</f>
        <v>0.05</v>
      </c>
      <c r="G93" s="63">
        <v>0.3</v>
      </c>
      <c r="H93" s="64">
        <v>196.28</v>
      </c>
      <c r="I93" s="70"/>
      <c r="J93" s="82"/>
      <c r="K93" s="70"/>
      <c r="L93" s="70"/>
      <c r="M93" s="70"/>
      <c r="N93" s="70"/>
      <c r="O93" s="70"/>
      <c r="P93" s="70"/>
    </row>
    <row r="94" spans="1:16" ht="23.25" customHeight="1" x14ac:dyDescent="0.2">
      <c r="A94" s="163"/>
      <c r="B94" s="761">
        <v>32664</v>
      </c>
      <c r="C94" s="160" t="s">
        <v>232</v>
      </c>
      <c r="D94" s="135" t="s">
        <v>231</v>
      </c>
      <c r="E94" s="761"/>
      <c r="F94" s="85">
        <f>Главная!$T$26</f>
        <v>0.05</v>
      </c>
      <c r="G94" s="86">
        <v>0.3</v>
      </c>
      <c r="H94" s="64">
        <v>539.01</v>
      </c>
      <c r="I94" s="70"/>
      <c r="J94" s="82"/>
      <c r="K94" s="70"/>
      <c r="L94" s="70"/>
      <c r="M94" s="70"/>
      <c r="N94" s="70"/>
      <c r="O94" s="70"/>
      <c r="P94" s="70"/>
    </row>
    <row r="95" spans="1:16" ht="23.25" customHeight="1" x14ac:dyDescent="0.2">
      <c r="A95" s="163"/>
      <c r="B95" s="761">
        <v>32665</v>
      </c>
      <c r="C95" s="160" t="s">
        <v>233</v>
      </c>
      <c r="D95" s="135" t="s">
        <v>231</v>
      </c>
      <c r="E95" s="761" t="s">
        <v>165</v>
      </c>
      <c r="F95" s="85">
        <f>Главная!$T$26</f>
        <v>0.05</v>
      </c>
      <c r="G95" s="86">
        <v>0.3</v>
      </c>
      <c r="H95" s="64">
        <v>0.23</v>
      </c>
      <c r="I95" s="70"/>
      <c r="J95" s="82"/>
      <c r="K95" s="70"/>
      <c r="L95" s="70"/>
      <c r="M95" s="70"/>
      <c r="N95" s="70"/>
      <c r="O95" s="70"/>
      <c r="P95" s="70"/>
    </row>
    <row r="96" spans="1:16" ht="23.25" customHeight="1" x14ac:dyDescent="0.2">
      <c r="A96" s="133"/>
      <c r="B96" s="761">
        <v>32603</v>
      </c>
      <c r="C96" s="164" t="s">
        <v>234</v>
      </c>
      <c r="D96" s="135" t="s">
        <v>231</v>
      </c>
      <c r="E96" s="761" t="s">
        <v>143</v>
      </c>
      <c r="F96" s="85">
        <f>Главная!$T$26</f>
        <v>0.05</v>
      </c>
      <c r="G96" s="86">
        <v>0.3</v>
      </c>
      <c r="H96" s="64">
        <v>203.4</v>
      </c>
      <c r="I96" s="70"/>
      <c r="J96" s="82"/>
      <c r="K96" s="70"/>
      <c r="L96" s="70"/>
      <c r="M96" s="70"/>
      <c r="N96" s="70"/>
      <c r="O96" s="70"/>
      <c r="P96" s="70"/>
    </row>
    <row r="97" spans="1:16" ht="23.25" customHeight="1" x14ac:dyDescent="0.2">
      <c r="A97" s="133"/>
      <c r="B97" s="761">
        <v>32604</v>
      </c>
      <c r="C97" s="164" t="s">
        <v>235</v>
      </c>
      <c r="D97" s="135" t="s">
        <v>231</v>
      </c>
      <c r="E97" s="761" t="s">
        <v>143</v>
      </c>
      <c r="F97" s="85">
        <f>Главная!$T$26</f>
        <v>0.05</v>
      </c>
      <c r="G97" s="86">
        <v>0.3</v>
      </c>
      <c r="H97" s="64">
        <v>177.98</v>
      </c>
      <c r="I97" s="70"/>
      <c r="J97" s="82"/>
      <c r="K97" s="70"/>
      <c r="L97" s="70"/>
      <c r="M97" s="70"/>
      <c r="N97" s="70"/>
      <c r="O97" s="70"/>
      <c r="P97" s="70"/>
    </row>
    <row r="98" spans="1:16" ht="23.25" customHeight="1" x14ac:dyDescent="0.2">
      <c r="A98" s="133"/>
      <c r="B98" s="761">
        <v>32605</v>
      </c>
      <c r="C98" s="164" t="s">
        <v>236</v>
      </c>
      <c r="D98" s="135" t="s">
        <v>231</v>
      </c>
      <c r="E98" s="761" t="s">
        <v>143</v>
      </c>
      <c r="F98" s="85">
        <f>Главная!$T$26</f>
        <v>0.05</v>
      </c>
      <c r="G98" s="86">
        <v>0.3</v>
      </c>
      <c r="H98" s="64">
        <v>147.47</v>
      </c>
      <c r="I98" s="70"/>
      <c r="J98" s="82"/>
      <c r="K98" s="70"/>
      <c r="L98" s="70"/>
      <c r="M98" s="70"/>
      <c r="N98" s="70"/>
      <c r="O98" s="70"/>
      <c r="P98" s="70"/>
    </row>
    <row r="99" spans="1:16" ht="25.5" x14ac:dyDescent="0.2">
      <c r="A99" s="133"/>
      <c r="B99" s="761">
        <v>32608</v>
      </c>
      <c r="C99" s="164" t="s">
        <v>237</v>
      </c>
      <c r="D99" s="135" t="s">
        <v>231</v>
      </c>
      <c r="E99" s="761" t="s">
        <v>143</v>
      </c>
      <c r="F99" s="85">
        <f>Главная!$T$26</f>
        <v>0.05</v>
      </c>
      <c r="G99" s="108">
        <v>0.3</v>
      </c>
      <c r="H99" s="64">
        <v>147.47</v>
      </c>
      <c r="I99" s="70"/>
      <c r="J99" s="82"/>
      <c r="K99" s="70"/>
      <c r="L99" s="70"/>
      <c r="M99" s="70"/>
      <c r="N99" s="70"/>
      <c r="O99" s="70"/>
      <c r="P99" s="70"/>
    </row>
  </sheetData>
  <autoFilter ref="A1:H98" xr:uid="{00000000-0009-0000-0000-000003000000}"/>
  <mergeCells count="2">
    <mergeCell ref="H1:H5"/>
    <mergeCell ref="E27:E34"/>
  </mergeCells>
  <hyperlinks>
    <hyperlink ref="C4" r:id="rId1" display="mailto:9221383421@mail.ru" xr:uid="{2C66FA3A-FD9B-4BBF-A939-179BB32700C3}"/>
    <hyperlink ref="C5" r:id="rId2" display="https://автаномка96.рф/" xr:uid="{4D015F2F-AE10-4F63-9D3E-4717CB693811}"/>
  </hyperlinks>
  <pageMargins left="0.25" right="0.25" top="0.75" bottom="0.75" header="0.51180555555555496" footer="0.51180555555555496"/>
  <pageSetup paperSize="9" firstPageNumber="0" orientation="portrait" horizontalDpi="300" verticalDpi="30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MG34"/>
  <sheetViews>
    <sheetView zoomScale="95" zoomScaleNormal="95" workbookViewId="0">
      <pane ySplit="6" topLeftCell="A15" activePane="bottomLeft" state="frozen"/>
      <selection pane="bottomLeft" activeCell="C3" sqref="C3:C5"/>
    </sheetView>
  </sheetViews>
  <sheetFormatPr defaultRowHeight="12.75" x14ac:dyDescent="0.2"/>
  <cols>
    <col min="1" max="1" width="9.28515625" style="44" customWidth="1"/>
    <col min="2" max="2" width="9" style="44" customWidth="1"/>
    <col min="3" max="3" width="51.5703125" style="44" customWidth="1"/>
    <col min="4" max="4" width="28.5703125" style="44" customWidth="1"/>
    <col min="5" max="5" width="9.140625" style="44" hidden="1" customWidth="1"/>
    <col min="6" max="6" width="11" style="44" hidden="1" customWidth="1"/>
    <col min="7" max="7" width="10.85546875" style="165" customWidth="1"/>
    <col min="8" max="9" width="11.5703125" style="44" hidden="1"/>
    <col min="10" max="1021" width="9.140625" style="44" customWidth="1"/>
  </cols>
  <sheetData>
    <row r="1" spans="1:17" s="47" customFormat="1" ht="15" customHeight="1" x14ac:dyDescent="0.2">
      <c r="A1" s="45"/>
      <c r="B1" s="46"/>
      <c r="G1" s="780"/>
    </row>
    <row r="2" spans="1:17" s="47" customFormat="1" ht="15" customHeight="1" x14ac:dyDescent="0.3">
      <c r="A2" s="45"/>
      <c r="B2" s="46"/>
      <c r="C2" s="166"/>
      <c r="G2" s="780"/>
    </row>
    <row r="3" spans="1:17" s="47" customFormat="1" ht="15" customHeight="1" x14ac:dyDescent="0.2">
      <c r="A3" s="45"/>
      <c r="B3" s="46"/>
      <c r="C3" s="797">
        <v>79193850543</v>
      </c>
      <c r="G3" s="780"/>
    </row>
    <row r="4" spans="1:17" s="47" customFormat="1" ht="15" customHeight="1" x14ac:dyDescent="0.2">
      <c r="A4" s="45"/>
      <c r="B4" s="46"/>
      <c r="C4" s="798" t="s">
        <v>1884</v>
      </c>
      <c r="G4" s="780"/>
      <c r="J4" s="70"/>
      <c r="K4" s="70"/>
      <c r="L4" s="70"/>
      <c r="M4" s="70"/>
      <c r="N4" s="70"/>
      <c r="O4" s="70"/>
      <c r="P4" s="70"/>
      <c r="Q4" s="70"/>
    </row>
    <row r="5" spans="1:17" s="47" customFormat="1" ht="15" customHeight="1" x14ac:dyDescent="0.2">
      <c r="A5" s="45"/>
      <c r="B5" s="46"/>
      <c r="C5" s="798" t="s">
        <v>1883</v>
      </c>
      <c r="G5" s="780"/>
      <c r="J5" s="70"/>
      <c r="K5" s="70"/>
      <c r="L5" s="70"/>
      <c r="M5" s="70"/>
      <c r="N5" s="70"/>
      <c r="O5" s="70"/>
      <c r="P5" s="70"/>
      <c r="Q5" s="70"/>
    </row>
    <row r="6" spans="1:17" s="47" customFormat="1" ht="30.75" customHeight="1" x14ac:dyDescent="0.2">
      <c r="A6" s="167" t="s">
        <v>87</v>
      </c>
      <c r="B6" s="168" t="s">
        <v>88</v>
      </c>
      <c r="C6" s="168" t="s">
        <v>89</v>
      </c>
      <c r="D6" s="168" t="s">
        <v>114</v>
      </c>
      <c r="E6" s="72" t="s">
        <v>90</v>
      </c>
      <c r="F6" s="72" t="s">
        <v>90</v>
      </c>
      <c r="G6" s="169" t="s">
        <v>91</v>
      </c>
      <c r="J6" s="70"/>
      <c r="K6" s="70"/>
      <c r="L6" s="70"/>
      <c r="M6" s="70"/>
      <c r="N6" s="70"/>
      <c r="O6" s="70"/>
      <c r="P6" s="70"/>
      <c r="Q6" s="70"/>
    </row>
    <row r="7" spans="1:17" ht="15.75" customHeight="1" x14ac:dyDescent="0.25">
      <c r="A7" s="170" t="s">
        <v>44</v>
      </c>
      <c r="B7" s="171"/>
      <c r="C7" s="171"/>
      <c r="D7" s="171"/>
      <c r="E7" s="171"/>
      <c r="F7" s="171"/>
      <c r="G7" s="171"/>
      <c r="J7" s="70"/>
      <c r="K7" s="70"/>
      <c r="L7" s="70"/>
      <c r="M7" s="70"/>
      <c r="N7" s="70"/>
      <c r="O7" s="70"/>
      <c r="P7" s="70"/>
      <c r="Q7" s="70"/>
    </row>
    <row r="8" spans="1:17" s="179" customFormat="1" x14ac:dyDescent="0.2">
      <c r="A8" s="172"/>
      <c r="B8" s="173">
        <v>36315</v>
      </c>
      <c r="C8" s="174" t="s">
        <v>238</v>
      </c>
      <c r="D8" s="174"/>
      <c r="E8" s="175">
        <v>0.3</v>
      </c>
      <c r="F8" s="176">
        <f>Главная!$T$26</f>
        <v>0.05</v>
      </c>
      <c r="G8" s="177">
        <v>600.03</v>
      </c>
      <c r="J8" s="70"/>
      <c r="K8" s="70"/>
      <c r="L8" s="70"/>
      <c r="M8" s="70"/>
      <c r="N8" s="70"/>
      <c r="O8" s="70"/>
      <c r="P8" s="70"/>
      <c r="Q8" s="70"/>
    </row>
    <row r="9" spans="1:17" x14ac:dyDescent="0.2">
      <c r="A9" s="59"/>
      <c r="B9" s="180">
        <v>35490</v>
      </c>
      <c r="C9" s="181" t="s">
        <v>239</v>
      </c>
      <c r="D9" s="181"/>
      <c r="E9" s="182">
        <v>0.3</v>
      </c>
      <c r="F9" s="183">
        <f>Главная!$T$26</f>
        <v>0.05</v>
      </c>
      <c r="G9" s="184">
        <v>594.94500000000005</v>
      </c>
      <c r="J9" s="70"/>
      <c r="K9" s="70"/>
      <c r="L9" s="70"/>
      <c r="M9" s="70"/>
      <c r="N9" s="70"/>
      <c r="O9" s="70"/>
      <c r="P9" s="70"/>
      <c r="Q9" s="70"/>
    </row>
    <row r="10" spans="1:17" x14ac:dyDescent="0.2">
      <c r="A10" s="59"/>
      <c r="B10" s="173">
        <v>35364</v>
      </c>
      <c r="C10" s="174" t="s">
        <v>240</v>
      </c>
      <c r="D10" s="174"/>
      <c r="E10" s="175">
        <v>0.3</v>
      </c>
      <c r="F10" s="176">
        <f>Главная!$T$26</f>
        <v>0.05</v>
      </c>
      <c r="G10" s="186">
        <v>594.94500000000005</v>
      </c>
      <c r="J10" s="70"/>
      <c r="K10" s="70"/>
      <c r="L10" s="70"/>
      <c r="M10" s="70"/>
      <c r="N10" s="70"/>
      <c r="O10" s="70"/>
      <c r="P10" s="70"/>
      <c r="Q10" s="70"/>
    </row>
    <row r="11" spans="1:17" x14ac:dyDescent="0.2">
      <c r="A11" s="59"/>
      <c r="B11" s="173">
        <v>36339</v>
      </c>
      <c r="C11" s="174" t="s">
        <v>241</v>
      </c>
      <c r="D11" s="174"/>
      <c r="E11" s="175">
        <v>0.3</v>
      </c>
      <c r="F11" s="176">
        <f>Главная!$T$26</f>
        <v>0.05</v>
      </c>
      <c r="G11" s="186">
        <v>600</v>
      </c>
      <c r="J11" s="70"/>
      <c r="K11" s="70"/>
      <c r="L11" s="70"/>
      <c r="M11" s="70"/>
      <c r="N11" s="70"/>
      <c r="O11" s="70"/>
      <c r="P11" s="70"/>
      <c r="Q11" s="70"/>
    </row>
    <row r="12" spans="1:17" x14ac:dyDescent="0.2">
      <c r="A12" s="59"/>
      <c r="B12" s="173">
        <v>36340</v>
      </c>
      <c r="C12" s="174" t="s">
        <v>242</v>
      </c>
      <c r="D12" s="174"/>
      <c r="E12" s="175">
        <v>0.3</v>
      </c>
      <c r="F12" s="176">
        <f>Главная!$T$26</f>
        <v>0.05</v>
      </c>
      <c r="G12" s="186">
        <v>680</v>
      </c>
      <c r="J12" s="70"/>
      <c r="K12" s="70"/>
      <c r="L12" s="70"/>
      <c r="M12" s="70"/>
      <c r="N12" s="70"/>
      <c r="O12" s="70"/>
      <c r="P12" s="70"/>
      <c r="Q12" s="70"/>
    </row>
    <row r="13" spans="1:17" x14ac:dyDescent="0.2">
      <c r="A13" s="59"/>
      <c r="B13" s="173">
        <v>35489</v>
      </c>
      <c r="C13" s="174" t="s">
        <v>243</v>
      </c>
      <c r="D13" s="174"/>
      <c r="E13" s="175">
        <v>0.3</v>
      </c>
      <c r="F13" s="176">
        <f>Главная!$T$26</f>
        <v>0.05</v>
      </c>
      <c r="G13" s="186">
        <v>218.655</v>
      </c>
      <c r="J13" s="70"/>
      <c r="K13" s="70"/>
      <c r="L13" s="70"/>
      <c r="M13" s="70"/>
      <c r="N13" s="70"/>
      <c r="O13" s="70"/>
      <c r="P13" s="70"/>
      <c r="Q13" s="70"/>
    </row>
    <row r="14" spans="1:17" ht="15.75" customHeight="1" x14ac:dyDescent="0.25">
      <c r="A14" s="170" t="s">
        <v>55</v>
      </c>
      <c r="B14" s="171"/>
      <c r="C14" s="171"/>
      <c r="D14" s="171"/>
      <c r="E14" s="171"/>
      <c r="F14" s="171"/>
      <c r="G14" s="171"/>
      <c r="J14" s="70"/>
      <c r="K14" s="70"/>
      <c r="L14" s="70"/>
      <c r="M14" s="70"/>
      <c r="N14" s="70"/>
      <c r="O14" s="70"/>
      <c r="P14" s="70"/>
      <c r="Q14" s="70"/>
    </row>
    <row r="15" spans="1:17" x14ac:dyDescent="0.2">
      <c r="A15" s="59"/>
      <c r="B15" s="187">
        <v>34951</v>
      </c>
      <c r="C15" s="188" t="s">
        <v>244</v>
      </c>
      <c r="D15" s="188"/>
      <c r="E15" s="175">
        <v>0.3</v>
      </c>
      <c r="F15" s="176">
        <f>Главная!$T$26</f>
        <v>0.05</v>
      </c>
      <c r="G15" s="186">
        <v>73.224000000000004</v>
      </c>
      <c r="J15" s="70"/>
      <c r="K15" s="70"/>
      <c r="L15" s="70"/>
      <c r="M15" s="70"/>
      <c r="N15" s="70"/>
      <c r="O15" s="70"/>
      <c r="P15" s="70"/>
      <c r="Q15" s="70"/>
    </row>
    <row r="16" spans="1:17" x14ac:dyDescent="0.2">
      <c r="A16" s="59"/>
      <c r="B16" s="187">
        <v>37001</v>
      </c>
      <c r="C16" s="188" t="s">
        <v>245</v>
      </c>
      <c r="D16" s="188"/>
      <c r="E16" s="175">
        <v>0.3</v>
      </c>
      <c r="F16" s="176">
        <f>Главная!$T$26</f>
        <v>0.05</v>
      </c>
      <c r="G16" s="186">
        <v>148.482</v>
      </c>
      <c r="J16" s="70"/>
      <c r="K16" s="70"/>
      <c r="L16" s="70"/>
      <c r="M16" s="70"/>
      <c r="N16" s="70"/>
      <c r="O16" s="70"/>
      <c r="P16" s="70"/>
      <c r="Q16" s="70"/>
    </row>
    <row r="17" spans="1:17" x14ac:dyDescent="0.2">
      <c r="A17" s="59"/>
      <c r="B17" s="187">
        <v>37029</v>
      </c>
      <c r="C17" s="188" t="s">
        <v>246</v>
      </c>
      <c r="D17" s="188"/>
      <c r="E17" s="175">
        <v>0.3</v>
      </c>
      <c r="F17" s="176">
        <f>Главная!$T$26</f>
        <v>0.05</v>
      </c>
      <c r="G17" s="186">
        <v>152.55000000000001</v>
      </c>
      <c r="J17" s="70"/>
      <c r="K17" s="70"/>
      <c r="L17" s="70"/>
      <c r="M17" s="70"/>
      <c r="N17" s="70"/>
      <c r="O17" s="70"/>
      <c r="P17" s="70"/>
      <c r="Q17" s="70"/>
    </row>
    <row r="18" spans="1:17" x14ac:dyDescent="0.2">
      <c r="A18" s="59"/>
      <c r="B18" s="187">
        <v>37008</v>
      </c>
      <c r="C18" s="188" t="s">
        <v>247</v>
      </c>
      <c r="D18" s="188"/>
      <c r="E18" s="175">
        <v>0.3</v>
      </c>
      <c r="F18" s="176">
        <f>Главная!$T$26</f>
        <v>0.05</v>
      </c>
      <c r="G18" s="186">
        <v>105.768</v>
      </c>
      <c r="J18" s="70"/>
      <c r="K18" s="70"/>
      <c r="L18" s="70"/>
      <c r="M18" s="70"/>
      <c r="N18" s="70"/>
      <c r="O18" s="70"/>
      <c r="P18" s="70"/>
      <c r="Q18" s="70"/>
    </row>
    <row r="19" spans="1:17" x14ac:dyDescent="0.2">
      <c r="A19" s="59"/>
      <c r="B19" s="187">
        <v>37015</v>
      </c>
      <c r="C19" s="188" t="s">
        <v>248</v>
      </c>
      <c r="D19" s="188"/>
      <c r="E19" s="175">
        <v>0.3</v>
      </c>
      <c r="F19" s="176">
        <f>Главная!$T$26</f>
        <v>0.05</v>
      </c>
      <c r="G19" s="186">
        <v>113.904</v>
      </c>
      <c r="J19" s="70"/>
      <c r="K19" s="70"/>
      <c r="L19" s="70"/>
      <c r="M19" s="70"/>
      <c r="N19" s="70"/>
      <c r="O19" s="70"/>
      <c r="P19" s="70"/>
      <c r="Q19" s="70"/>
    </row>
    <row r="20" spans="1:17" x14ac:dyDescent="0.2">
      <c r="A20" s="59"/>
      <c r="B20" s="187">
        <v>37022</v>
      </c>
      <c r="C20" s="188" t="s">
        <v>249</v>
      </c>
      <c r="D20" s="188"/>
      <c r="E20" s="175">
        <v>0.3</v>
      </c>
      <c r="F20" s="176">
        <f>Главная!$T$26</f>
        <v>0.05</v>
      </c>
      <c r="G20" s="186">
        <v>152.55000000000001</v>
      </c>
      <c r="J20" s="70"/>
      <c r="K20" s="70"/>
      <c r="L20" s="70"/>
      <c r="M20" s="70"/>
      <c r="N20" s="70"/>
      <c r="O20" s="70"/>
      <c r="P20" s="70"/>
      <c r="Q20" s="70"/>
    </row>
    <row r="21" spans="1:17" x14ac:dyDescent="0.2">
      <c r="A21" s="59"/>
      <c r="B21" s="173">
        <v>37046</v>
      </c>
      <c r="C21" s="174" t="s">
        <v>250</v>
      </c>
      <c r="D21" s="174"/>
      <c r="E21" s="175">
        <v>0.3</v>
      </c>
      <c r="F21" s="176">
        <f>Главная!$T$26</f>
        <v>0.05</v>
      </c>
      <c r="G21" s="186">
        <v>60.003</v>
      </c>
      <c r="J21" s="70"/>
      <c r="K21" s="70"/>
      <c r="L21" s="70"/>
      <c r="M21" s="70"/>
      <c r="N21" s="70"/>
      <c r="O21" s="70"/>
      <c r="P21" s="70"/>
      <c r="Q21" s="70"/>
    </row>
    <row r="22" spans="1:17" ht="15.75" customHeight="1" x14ac:dyDescent="0.25">
      <c r="A22" s="170" t="s">
        <v>251</v>
      </c>
      <c r="B22" s="171"/>
      <c r="C22" s="171"/>
      <c r="D22" s="171"/>
      <c r="E22" s="171"/>
      <c r="F22" s="171"/>
      <c r="G22" s="171"/>
      <c r="J22" s="70"/>
      <c r="K22" s="70"/>
      <c r="L22" s="70"/>
      <c r="M22" s="70"/>
      <c r="N22" s="70"/>
      <c r="O22" s="70"/>
      <c r="P22" s="70"/>
      <c r="Q22" s="70"/>
    </row>
    <row r="23" spans="1:17" x14ac:dyDescent="0.2">
      <c r="A23" s="59"/>
      <c r="B23" s="189">
        <v>33657</v>
      </c>
      <c r="C23" s="188" t="s">
        <v>252</v>
      </c>
      <c r="D23" s="190" t="s">
        <v>253</v>
      </c>
      <c r="E23" s="175">
        <v>0.3</v>
      </c>
      <c r="F23" s="176">
        <f>Главная!$T$26</f>
        <v>0.05</v>
      </c>
      <c r="G23" s="191">
        <v>860.38199999999995</v>
      </c>
      <c r="J23" s="70"/>
      <c r="K23" s="70"/>
      <c r="L23" s="70"/>
      <c r="M23" s="70"/>
      <c r="N23" s="70"/>
      <c r="O23" s="70"/>
      <c r="P23" s="70"/>
      <c r="Q23" s="70"/>
    </row>
    <row r="24" spans="1:17" x14ac:dyDescent="0.2">
      <c r="A24" s="59"/>
      <c r="B24" s="189">
        <v>33658</v>
      </c>
      <c r="C24" s="188" t="s">
        <v>254</v>
      </c>
      <c r="D24" s="190" t="s">
        <v>255</v>
      </c>
      <c r="E24" s="175">
        <v>0.3</v>
      </c>
      <c r="F24" s="176">
        <f>Главная!$T$26</f>
        <v>0.05</v>
      </c>
      <c r="G24" s="191">
        <v>817.66800000000001</v>
      </c>
      <c r="J24" s="70"/>
      <c r="K24" s="70"/>
      <c r="L24" s="70"/>
      <c r="M24" s="70"/>
      <c r="N24" s="70"/>
      <c r="O24" s="70"/>
      <c r="P24" s="70"/>
      <c r="Q24" s="70"/>
    </row>
    <row r="25" spans="1:17" x14ac:dyDescent="0.2">
      <c r="A25" s="59"/>
      <c r="B25" s="189">
        <v>33659</v>
      </c>
      <c r="C25" s="188" t="s">
        <v>254</v>
      </c>
      <c r="D25" s="190" t="s">
        <v>256</v>
      </c>
      <c r="E25" s="175">
        <v>0.3</v>
      </c>
      <c r="F25" s="176">
        <f>Главная!$T$26</f>
        <v>0.05</v>
      </c>
      <c r="G25" s="191">
        <v>825.80399999999997</v>
      </c>
      <c r="J25" s="70"/>
      <c r="K25" s="70"/>
      <c r="L25" s="70"/>
      <c r="M25" s="70"/>
      <c r="N25" s="70"/>
      <c r="O25" s="70"/>
      <c r="P25" s="70"/>
      <c r="Q25" s="70"/>
    </row>
    <row r="26" spans="1:17" x14ac:dyDescent="0.2">
      <c r="A26" s="59"/>
      <c r="B26" s="189">
        <v>33660</v>
      </c>
      <c r="C26" s="188" t="s">
        <v>254</v>
      </c>
      <c r="D26" s="190" t="s">
        <v>257</v>
      </c>
      <c r="E26" s="175">
        <v>0.3</v>
      </c>
      <c r="F26" s="176">
        <f>Главная!$T$26</f>
        <v>0.05</v>
      </c>
      <c r="G26" s="191">
        <v>864.45</v>
      </c>
      <c r="J26" s="70"/>
      <c r="K26" s="70"/>
      <c r="L26" s="70"/>
      <c r="M26" s="70"/>
      <c r="N26" s="70"/>
      <c r="O26" s="70"/>
      <c r="P26" s="70"/>
      <c r="Q26" s="70"/>
    </row>
    <row r="27" spans="1:17" x14ac:dyDescent="0.2">
      <c r="A27" s="59"/>
      <c r="B27" s="189">
        <v>33661</v>
      </c>
      <c r="C27" s="188" t="s">
        <v>254</v>
      </c>
      <c r="D27" s="190" t="s">
        <v>258</v>
      </c>
      <c r="E27" s="175">
        <v>0.3</v>
      </c>
      <c r="F27" s="176">
        <f>Главная!$T$26</f>
        <v>0.05</v>
      </c>
      <c r="G27" s="191">
        <v>864.45</v>
      </c>
      <c r="J27" s="70"/>
      <c r="K27" s="70"/>
      <c r="L27" s="70"/>
      <c r="M27" s="70"/>
      <c r="N27" s="70"/>
      <c r="O27" s="70"/>
      <c r="P27" s="70"/>
      <c r="Q27" s="70"/>
    </row>
    <row r="28" spans="1:17" x14ac:dyDescent="0.2">
      <c r="A28" s="59"/>
      <c r="B28" s="189">
        <v>33662</v>
      </c>
      <c r="C28" s="188" t="s">
        <v>259</v>
      </c>
      <c r="D28" s="190" t="s">
        <v>253</v>
      </c>
      <c r="E28" s="175">
        <v>0.3</v>
      </c>
      <c r="F28" s="176">
        <f>Главная!$T$26</f>
        <v>0.05</v>
      </c>
      <c r="G28" s="191">
        <v>712.91700000000003</v>
      </c>
      <c r="J28" s="70"/>
      <c r="K28" s="70"/>
      <c r="L28" s="70"/>
      <c r="M28" s="70"/>
      <c r="N28" s="70"/>
      <c r="O28" s="70"/>
      <c r="P28" s="70"/>
      <c r="Q28" s="70"/>
    </row>
    <row r="29" spans="1:17" x14ac:dyDescent="0.2">
      <c r="A29" s="59"/>
      <c r="B29" s="189">
        <v>33663</v>
      </c>
      <c r="C29" s="188" t="s">
        <v>259</v>
      </c>
      <c r="D29" s="190" t="s">
        <v>255</v>
      </c>
      <c r="E29" s="175">
        <v>0.3</v>
      </c>
      <c r="F29" s="176">
        <f>Главная!$T$26</f>
        <v>0.05</v>
      </c>
      <c r="G29" s="191">
        <v>691.56</v>
      </c>
      <c r="J29" s="70"/>
      <c r="K29" s="70"/>
      <c r="L29" s="70"/>
      <c r="M29" s="70"/>
      <c r="N29" s="70"/>
      <c r="O29" s="70"/>
      <c r="P29" s="70"/>
      <c r="Q29" s="70"/>
    </row>
    <row r="30" spans="1:17" x14ac:dyDescent="0.2">
      <c r="A30" s="59"/>
      <c r="B30" s="189">
        <v>33664</v>
      </c>
      <c r="C30" s="188" t="s">
        <v>259</v>
      </c>
      <c r="D30" s="190" t="s">
        <v>256</v>
      </c>
      <c r="E30" s="175">
        <v>0.3</v>
      </c>
      <c r="F30" s="176">
        <f>Главная!$T$26</f>
        <v>0.05</v>
      </c>
      <c r="G30" s="191">
        <v>695.62800000000004</v>
      </c>
      <c r="J30" s="70"/>
      <c r="K30" s="70"/>
      <c r="L30" s="70"/>
      <c r="M30" s="70"/>
      <c r="N30" s="70"/>
      <c r="O30" s="70"/>
      <c r="P30" s="70"/>
      <c r="Q30" s="70"/>
    </row>
    <row r="31" spans="1:17" x14ac:dyDescent="0.2">
      <c r="A31" s="59"/>
      <c r="B31" s="189">
        <v>33665</v>
      </c>
      <c r="C31" s="188" t="s">
        <v>259</v>
      </c>
      <c r="D31" s="190" t="s">
        <v>257</v>
      </c>
      <c r="E31" s="175">
        <v>0.3</v>
      </c>
      <c r="F31" s="176">
        <f>Главная!$T$26</f>
        <v>0.05</v>
      </c>
      <c r="G31" s="191">
        <v>714.95100000000002</v>
      </c>
      <c r="J31" s="70"/>
      <c r="K31" s="70"/>
      <c r="L31" s="70"/>
      <c r="M31" s="70"/>
      <c r="N31" s="70"/>
      <c r="O31" s="70"/>
      <c r="P31" s="70"/>
      <c r="Q31" s="70"/>
    </row>
    <row r="32" spans="1:17" x14ac:dyDescent="0.2">
      <c r="A32" s="59"/>
      <c r="B32" s="189">
        <v>33666</v>
      </c>
      <c r="C32" s="188" t="s">
        <v>259</v>
      </c>
      <c r="D32" s="190" t="s">
        <v>258</v>
      </c>
      <c r="E32" s="175">
        <v>0.3</v>
      </c>
      <c r="F32" s="176">
        <f>Главная!$T$26</f>
        <v>0.05</v>
      </c>
      <c r="G32" s="191">
        <v>714.95100000000002</v>
      </c>
      <c r="J32" s="70"/>
      <c r="K32" s="70"/>
      <c r="L32" s="70"/>
      <c r="M32" s="70"/>
      <c r="N32" s="70"/>
      <c r="O32" s="70"/>
      <c r="P32" s="70"/>
      <c r="Q32" s="70"/>
    </row>
    <row r="33" spans="1:17" x14ac:dyDescent="0.2">
      <c r="A33" s="59"/>
      <c r="B33" s="189">
        <v>33667</v>
      </c>
      <c r="C33" s="188" t="s">
        <v>260</v>
      </c>
      <c r="D33" s="190" t="s">
        <v>261</v>
      </c>
      <c r="E33" s="175">
        <v>0.3</v>
      </c>
      <c r="F33" s="176">
        <f>Главная!$T$26</f>
        <v>0.05</v>
      </c>
      <c r="G33" s="191">
        <v>675.28800000000001</v>
      </c>
      <c r="J33" s="70"/>
      <c r="K33" s="70"/>
      <c r="L33" s="70"/>
      <c r="M33" s="70"/>
      <c r="N33" s="70"/>
      <c r="O33" s="70"/>
      <c r="P33" s="70"/>
      <c r="Q33" s="70"/>
    </row>
    <row r="34" spans="1:17" x14ac:dyDescent="0.2">
      <c r="A34" s="59"/>
      <c r="B34" s="189">
        <v>33668</v>
      </c>
      <c r="C34" s="188" t="s">
        <v>262</v>
      </c>
      <c r="D34" s="190" t="s">
        <v>261</v>
      </c>
      <c r="E34" s="175">
        <v>0.3</v>
      </c>
      <c r="F34" s="176">
        <f>Главная!$T$26</f>
        <v>0.05</v>
      </c>
      <c r="G34" s="191">
        <v>785.12400000000002</v>
      </c>
      <c r="J34" s="70"/>
      <c r="K34" s="70"/>
      <c r="L34" s="70"/>
      <c r="M34" s="70"/>
      <c r="N34" s="70"/>
      <c r="O34" s="70"/>
      <c r="P34" s="70"/>
      <c r="Q34" s="70"/>
    </row>
  </sheetData>
  <autoFilter ref="A6:G34" xr:uid="{00000000-0009-0000-0000-000004000000}"/>
  <mergeCells count="1">
    <mergeCell ref="G1:G5"/>
  </mergeCells>
  <hyperlinks>
    <hyperlink ref="C4" r:id="rId1" display="mailto:9221383421@mail.ru" xr:uid="{85BA9B7D-1CC2-428A-AAED-51700E841458}"/>
    <hyperlink ref="C5" r:id="rId2" display="https://автаномка96.рф/" xr:uid="{18A13CF6-5510-43B7-AC9E-32F6DFF3C670}"/>
  </hyperlinks>
  <pageMargins left="0.25" right="0.25" top="0.75" bottom="0.75" header="0.51180555555555496" footer="0.51180555555555496"/>
  <pageSetup paperSize="9" firstPageNumber="0" orientation="portrait" horizontalDpi="300" verticalDpi="30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MG113"/>
  <sheetViews>
    <sheetView zoomScale="95" zoomScaleNormal="95" workbookViewId="0">
      <pane ySplit="6" topLeftCell="A121" activePane="bottomLeft" state="frozen"/>
      <selection pane="bottomLeft" activeCell="C3" sqref="C3:C5"/>
    </sheetView>
  </sheetViews>
  <sheetFormatPr defaultRowHeight="12.75" x14ac:dyDescent="0.2"/>
  <cols>
    <col min="1" max="1" width="9.5703125" style="192" customWidth="1"/>
    <col min="2" max="2" width="11.140625" style="193" customWidth="1"/>
    <col min="3" max="3" width="47.140625" style="194" customWidth="1"/>
    <col min="4" max="4" width="46.5703125" style="81" customWidth="1"/>
    <col min="5" max="5" width="27.140625" style="193" customWidth="1"/>
    <col min="6" max="7" width="10.140625" style="193" hidden="1" customWidth="1"/>
    <col min="8" max="8" width="14" style="195" customWidth="1"/>
    <col min="9" max="10" width="15.42578125" style="81" customWidth="1"/>
    <col min="11" max="11" width="10.140625" style="81" customWidth="1"/>
    <col min="12" max="12" width="13.7109375" style="81" customWidth="1"/>
    <col min="13" max="13" width="14.28515625" style="81" customWidth="1"/>
    <col min="14" max="14" width="15.42578125" style="81" customWidth="1"/>
    <col min="15" max="15" width="11.140625" style="81" customWidth="1"/>
    <col min="16" max="1021" width="32.5703125" style="81" customWidth="1"/>
  </cols>
  <sheetData>
    <row r="1" spans="1:16" s="47" customFormat="1" ht="16.5" customHeight="1" x14ac:dyDescent="0.2">
      <c r="A1" s="45"/>
      <c r="B1" s="48"/>
      <c r="C1" s="196"/>
      <c r="D1" s="197"/>
      <c r="E1" s="197"/>
      <c r="F1" s="197"/>
      <c r="H1" s="782"/>
      <c r="I1" s="197"/>
    </row>
    <row r="2" spans="1:16" s="47" customFormat="1" ht="16.5" customHeight="1" x14ac:dyDescent="0.2">
      <c r="A2" s="45"/>
      <c r="B2" s="48"/>
      <c r="C2" s="198"/>
      <c r="H2" s="782"/>
      <c r="I2" s="197"/>
    </row>
    <row r="3" spans="1:16" s="47" customFormat="1" ht="16.5" customHeight="1" x14ac:dyDescent="0.2">
      <c r="A3" s="45"/>
      <c r="B3" s="48"/>
      <c r="C3" s="797">
        <v>79193850543</v>
      </c>
      <c r="H3" s="782"/>
      <c r="I3" s="197"/>
    </row>
    <row r="4" spans="1:16" s="47" customFormat="1" ht="16.5" customHeight="1" x14ac:dyDescent="0.2">
      <c r="A4" s="45"/>
      <c r="B4" s="48"/>
      <c r="C4" s="798" t="s">
        <v>1884</v>
      </c>
      <c r="H4" s="782"/>
      <c r="I4" s="197"/>
    </row>
    <row r="5" spans="1:16" s="47" customFormat="1" ht="16.5" customHeight="1" x14ac:dyDescent="0.2">
      <c r="A5" s="45"/>
      <c r="B5" s="48"/>
      <c r="C5" s="798" t="s">
        <v>1883</v>
      </c>
      <c r="H5" s="782"/>
      <c r="I5" s="70"/>
      <c r="J5" s="70"/>
      <c r="K5" s="70"/>
      <c r="L5" s="70"/>
      <c r="M5" s="70"/>
    </row>
    <row r="6" spans="1:16" s="47" customFormat="1" ht="56.25" customHeight="1" x14ac:dyDescent="0.2">
      <c r="A6" s="71" t="s">
        <v>263</v>
      </c>
      <c r="B6" s="72" t="s">
        <v>88</v>
      </c>
      <c r="C6" s="199" t="s">
        <v>89</v>
      </c>
      <c r="D6" s="72" t="s">
        <v>113</v>
      </c>
      <c r="E6" s="72" t="s">
        <v>114</v>
      </c>
      <c r="F6" s="72" t="s">
        <v>90</v>
      </c>
      <c r="G6" s="72" t="s">
        <v>90</v>
      </c>
      <c r="H6" s="73" t="s">
        <v>264</v>
      </c>
      <c r="I6" s="70"/>
      <c r="J6" s="70"/>
      <c r="K6" s="70"/>
      <c r="L6" s="70"/>
      <c r="M6" s="70"/>
    </row>
    <row r="7" spans="1:16" ht="18" customHeight="1" x14ac:dyDescent="0.2">
      <c r="A7" s="200" t="s">
        <v>25</v>
      </c>
      <c r="B7" s="201"/>
      <c r="C7" s="201"/>
      <c r="D7" s="201"/>
      <c r="E7" s="201"/>
      <c r="F7" s="201"/>
      <c r="G7" s="201"/>
      <c r="H7" s="202"/>
      <c r="I7" s="70"/>
      <c r="J7" s="70"/>
      <c r="K7" s="70"/>
      <c r="L7" s="70"/>
      <c r="M7" s="70"/>
    </row>
    <row r="8" spans="1:16" s="206" customFormat="1" ht="12.75" customHeight="1" x14ac:dyDescent="0.2">
      <c r="A8" s="203" t="s">
        <v>23</v>
      </c>
      <c r="B8" s="204"/>
      <c r="C8" s="204"/>
      <c r="D8" s="204"/>
      <c r="E8" s="204"/>
      <c r="F8" s="204"/>
      <c r="G8" s="204"/>
      <c r="H8" s="205"/>
      <c r="I8" s="70"/>
      <c r="J8" s="70"/>
      <c r="K8" s="70"/>
      <c r="L8" s="70"/>
      <c r="M8" s="70"/>
    </row>
    <row r="9" spans="1:16" s="206" customFormat="1" ht="25.5" customHeight="1" x14ac:dyDescent="0.2">
      <c r="A9" s="207"/>
      <c r="B9" s="208">
        <v>36559</v>
      </c>
      <c r="C9" s="209" t="s">
        <v>265</v>
      </c>
      <c r="D9" s="210"/>
      <c r="E9" s="784" t="s">
        <v>266</v>
      </c>
      <c r="F9" s="211">
        <v>0.4</v>
      </c>
      <c r="G9" s="211">
        <f>Главная!$T$26</f>
        <v>0.05</v>
      </c>
      <c r="H9" s="212">
        <v>93.8</v>
      </c>
      <c r="I9" s="69"/>
      <c r="J9" s="70"/>
      <c r="K9" s="70"/>
      <c r="L9" s="70"/>
      <c r="M9" s="70"/>
      <c r="N9" s="70"/>
      <c r="O9" s="70"/>
      <c r="P9" s="70"/>
    </row>
    <row r="10" spans="1:16" s="206" customFormat="1" ht="25.5" customHeight="1" x14ac:dyDescent="0.2">
      <c r="A10" s="207"/>
      <c r="B10" s="213">
        <v>35104</v>
      </c>
      <c r="C10" s="214" t="s">
        <v>267</v>
      </c>
      <c r="D10" s="210" t="s">
        <v>268</v>
      </c>
      <c r="E10" s="784"/>
      <c r="F10" s="211">
        <v>0.4</v>
      </c>
      <c r="G10" s="211">
        <f>Главная!$T$26</f>
        <v>0.05</v>
      </c>
      <c r="H10" s="212">
        <v>146.44999999999999</v>
      </c>
      <c r="I10" s="69"/>
      <c r="J10" s="70"/>
      <c r="K10" s="70"/>
      <c r="L10" s="70"/>
      <c r="M10" s="70"/>
      <c r="N10" s="70"/>
      <c r="O10" s="70"/>
      <c r="P10" s="70"/>
    </row>
    <row r="11" spans="1:16" s="206" customFormat="1" ht="25.5" x14ac:dyDescent="0.2">
      <c r="A11" s="215"/>
      <c r="B11" s="762">
        <v>35809</v>
      </c>
      <c r="C11" s="216" t="s">
        <v>269</v>
      </c>
      <c r="D11" s="217" t="s">
        <v>268</v>
      </c>
      <c r="E11" s="784"/>
      <c r="F11" s="211">
        <v>0.4</v>
      </c>
      <c r="G11" s="211">
        <f>Главная!$T$26</f>
        <v>0.05</v>
      </c>
      <c r="H11" s="212">
        <v>140.35</v>
      </c>
      <c r="I11" s="69"/>
      <c r="J11" s="70"/>
      <c r="K11" s="70"/>
      <c r="L11" s="70"/>
      <c r="M11" s="70"/>
      <c r="N11" s="70"/>
      <c r="O11" s="70"/>
      <c r="P11" s="70"/>
    </row>
    <row r="12" spans="1:16" s="206" customFormat="1" ht="25.5" x14ac:dyDescent="0.2">
      <c r="A12" s="215"/>
      <c r="B12" s="762">
        <v>35337</v>
      </c>
      <c r="C12" s="216" t="s">
        <v>270</v>
      </c>
      <c r="D12" s="217" t="s">
        <v>271</v>
      </c>
      <c r="E12" s="784"/>
      <c r="F12" s="211">
        <v>0.4</v>
      </c>
      <c r="G12" s="211">
        <f>Главная!$T$26</f>
        <v>0.05</v>
      </c>
      <c r="H12" s="212">
        <v>213.57</v>
      </c>
      <c r="I12" s="69"/>
      <c r="J12" s="70"/>
      <c r="K12" s="70"/>
      <c r="L12" s="70"/>
      <c r="M12" s="70"/>
      <c r="N12" s="70"/>
      <c r="O12" s="70"/>
      <c r="P12" s="70"/>
    </row>
    <row r="13" spans="1:16" s="206" customFormat="1" ht="25.5" x14ac:dyDescent="0.2">
      <c r="A13" s="215"/>
      <c r="B13" s="762">
        <v>35808</v>
      </c>
      <c r="C13" s="216" t="s">
        <v>272</v>
      </c>
      <c r="D13" s="217" t="s">
        <v>271</v>
      </c>
      <c r="E13" s="784"/>
      <c r="F13" s="211">
        <v>0.4</v>
      </c>
      <c r="G13" s="211">
        <f>Главная!$T$26</f>
        <v>0.05</v>
      </c>
      <c r="H13" s="212">
        <v>166.79</v>
      </c>
      <c r="I13" s="69"/>
      <c r="J13" s="70"/>
      <c r="K13" s="70"/>
      <c r="L13" s="70"/>
      <c r="M13" s="70"/>
      <c r="N13" s="70"/>
      <c r="O13" s="70"/>
      <c r="P13" s="70"/>
    </row>
    <row r="14" spans="1:16" s="206" customFormat="1" ht="25.5" x14ac:dyDescent="0.2">
      <c r="A14" s="215"/>
      <c r="B14" s="762">
        <v>35273</v>
      </c>
      <c r="C14" s="216" t="s">
        <v>273</v>
      </c>
      <c r="D14" s="217" t="s">
        <v>274</v>
      </c>
      <c r="E14" s="784"/>
      <c r="F14" s="211">
        <v>0.4</v>
      </c>
      <c r="G14" s="211">
        <f>Главная!$T$26</f>
        <v>0.05</v>
      </c>
      <c r="H14" s="212">
        <v>520</v>
      </c>
      <c r="I14" s="69"/>
      <c r="J14" s="70"/>
      <c r="K14" s="70"/>
      <c r="L14" s="70"/>
      <c r="M14" s="70"/>
      <c r="N14" s="70"/>
      <c r="O14" s="70"/>
      <c r="P14" s="70"/>
    </row>
    <row r="15" spans="1:16" s="206" customFormat="1" ht="25.5" x14ac:dyDescent="0.2">
      <c r="A15" s="215"/>
      <c r="B15" s="762">
        <v>35280</v>
      </c>
      <c r="C15" s="216" t="s">
        <v>275</v>
      </c>
      <c r="D15" s="217" t="s">
        <v>274</v>
      </c>
      <c r="E15" s="784"/>
      <c r="F15" s="211">
        <v>0.4</v>
      </c>
      <c r="G15" s="211">
        <f>Главная!$T$26</f>
        <v>0.05</v>
      </c>
      <c r="H15" s="212">
        <v>270.02</v>
      </c>
      <c r="I15" s="69"/>
      <c r="J15" s="70"/>
      <c r="K15" s="70"/>
      <c r="L15" s="70"/>
      <c r="M15" s="70"/>
      <c r="N15" s="70"/>
      <c r="O15" s="70"/>
      <c r="P15" s="70"/>
    </row>
    <row r="16" spans="1:16" s="206" customFormat="1" ht="25.5" x14ac:dyDescent="0.2">
      <c r="A16" s="218"/>
      <c r="B16" s="219">
        <v>35275</v>
      </c>
      <c r="C16" s="220" t="s">
        <v>276</v>
      </c>
      <c r="D16" s="221" t="s">
        <v>277</v>
      </c>
      <c r="E16" s="784"/>
      <c r="F16" s="211">
        <v>0.4</v>
      </c>
      <c r="G16" s="211">
        <f>Главная!$T$26</f>
        <v>0.05</v>
      </c>
      <c r="H16" s="212">
        <v>1057.68</v>
      </c>
      <c r="I16" s="69"/>
      <c r="J16" s="70"/>
      <c r="K16" s="70"/>
      <c r="L16" s="70"/>
      <c r="M16" s="70"/>
      <c r="N16" s="70"/>
      <c r="O16" s="70"/>
      <c r="P16" s="70"/>
    </row>
    <row r="17" spans="1:16" s="206" customFormat="1" ht="12.75" customHeight="1" x14ac:dyDescent="0.2">
      <c r="A17" s="222" t="s">
        <v>28</v>
      </c>
      <c r="B17" s="223"/>
      <c r="C17" s="223"/>
      <c r="D17" s="223"/>
      <c r="E17" s="223"/>
      <c r="F17" s="223"/>
      <c r="G17" s="223"/>
      <c r="H17" s="223"/>
      <c r="I17" s="69"/>
      <c r="J17" s="70"/>
      <c r="K17" s="70"/>
      <c r="L17" s="70"/>
      <c r="M17" s="70"/>
      <c r="N17" s="70"/>
      <c r="O17" s="70"/>
      <c r="P17" s="70"/>
    </row>
    <row r="18" spans="1:16" s="206" customFormat="1" ht="25.5" customHeight="1" x14ac:dyDescent="0.2">
      <c r="A18" s="207"/>
      <c r="B18" s="213">
        <v>35491</v>
      </c>
      <c r="C18" s="214" t="s">
        <v>278</v>
      </c>
      <c r="D18" s="210" t="s">
        <v>268</v>
      </c>
      <c r="E18" s="784" t="s">
        <v>266</v>
      </c>
      <c r="F18" s="211">
        <v>0.4</v>
      </c>
      <c r="G18" s="211">
        <f>Главная!$T$26</f>
        <v>0.05</v>
      </c>
      <c r="H18" s="212">
        <v>148.47999999999999</v>
      </c>
      <c r="I18" s="69"/>
      <c r="J18" s="70"/>
      <c r="K18" s="70"/>
      <c r="L18" s="70"/>
      <c r="M18" s="70"/>
      <c r="N18" s="70"/>
      <c r="O18" s="70"/>
      <c r="P18" s="70"/>
    </row>
    <row r="19" spans="1:16" s="206" customFormat="1" ht="25.5" x14ac:dyDescent="0.2">
      <c r="A19" s="224"/>
      <c r="B19" s="225">
        <v>35472</v>
      </c>
      <c r="C19" s="226" t="s">
        <v>279</v>
      </c>
      <c r="D19" s="227" t="s">
        <v>271</v>
      </c>
      <c r="E19" s="784"/>
      <c r="F19" s="211">
        <v>0.4</v>
      </c>
      <c r="G19" s="211">
        <f>Главная!$T$26</f>
        <v>0.05</v>
      </c>
      <c r="H19" s="212">
        <v>180</v>
      </c>
      <c r="I19" s="69"/>
      <c r="J19" s="70"/>
      <c r="K19" s="70"/>
      <c r="L19" s="70"/>
      <c r="M19" s="70"/>
      <c r="N19" s="70"/>
      <c r="O19" s="70"/>
      <c r="P19" s="70"/>
    </row>
    <row r="20" spans="1:16" s="206" customFormat="1" ht="24.75" customHeight="1" x14ac:dyDescent="0.2">
      <c r="A20" s="224"/>
      <c r="B20" s="225">
        <v>36560</v>
      </c>
      <c r="C20" s="226" t="s">
        <v>280</v>
      </c>
      <c r="D20" s="227"/>
      <c r="E20" s="784"/>
      <c r="F20" s="211">
        <v>0.4</v>
      </c>
      <c r="G20" s="211">
        <f>Главная!$T$26</f>
        <v>0.05</v>
      </c>
      <c r="H20" s="212">
        <v>135</v>
      </c>
      <c r="I20" s="69"/>
      <c r="J20" s="70"/>
      <c r="K20" s="70"/>
      <c r="L20" s="70"/>
      <c r="M20" s="70"/>
      <c r="N20" s="70"/>
      <c r="O20" s="70"/>
      <c r="P20" s="70"/>
    </row>
    <row r="21" spans="1:16" s="206" customFormat="1" ht="25.5" x14ac:dyDescent="0.2">
      <c r="A21" s="215"/>
      <c r="B21" s="762">
        <v>35274</v>
      </c>
      <c r="C21" s="216" t="s">
        <v>281</v>
      </c>
      <c r="D21" s="217" t="s">
        <v>274</v>
      </c>
      <c r="E21" s="784"/>
      <c r="F21" s="211">
        <v>0.4</v>
      </c>
      <c r="G21" s="211">
        <f>Главная!$T$26</f>
        <v>0.05</v>
      </c>
      <c r="H21" s="212">
        <v>518.66999999999996</v>
      </c>
      <c r="I21" s="69"/>
      <c r="J21" s="70"/>
      <c r="K21" s="70"/>
      <c r="L21" s="70"/>
      <c r="M21" s="70"/>
      <c r="N21" s="70"/>
      <c r="O21" s="70"/>
      <c r="P21" s="70"/>
    </row>
    <row r="22" spans="1:16" s="206" customFormat="1" ht="25.5" x14ac:dyDescent="0.2">
      <c r="A22" s="215"/>
      <c r="B22" s="762">
        <v>35276</v>
      </c>
      <c r="C22" s="216" t="s">
        <v>282</v>
      </c>
      <c r="D22" s="217" t="s">
        <v>277</v>
      </c>
      <c r="E22" s="784"/>
      <c r="F22" s="211">
        <v>0.4</v>
      </c>
      <c r="G22" s="211">
        <f>Главная!$T$26</f>
        <v>0.05</v>
      </c>
      <c r="H22" s="212">
        <v>1078.02</v>
      </c>
      <c r="I22" s="69"/>
      <c r="J22" s="70"/>
      <c r="K22" s="70"/>
      <c r="L22" s="70"/>
      <c r="M22" s="70"/>
      <c r="N22" s="70"/>
      <c r="O22" s="70"/>
      <c r="P22" s="70"/>
    </row>
    <row r="23" spans="1:16" s="206" customFormat="1" ht="25.5" x14ac:dyDescent="0.2">
      <c r="A23" s="215"/>
      <c r="B23" s="762">
        <v>35300</v>
      </c>
      <c r="C23" s="216" t="s">
        <v>283</v>
      </c>
      <c r="D23" s="217" t="s">
        <v>284</v>
      </c>
      <c r="E23" s="784"/>
      <c r="F23" s="211">
        <v>0.4</v>
      </c>
      <c r="G23" s="211">
        <f>Главная!$T$26</f>
        <v>0.05</v>
      </c>
      <c r="H23" s="228">
        <v>2847.6</v>
      </c>
      <c r="I23" s="69"/>
      <c r="J23" s="70"/>
      <c r="K23" s="70"/>
      <c r="L23" s="70"/>
      <c r="M23" s="70"/>
      <c r="N23" s="70"/>
      <c r="O23" s="70"/>
      <c r="P23" s="70"/>
    </row>
    <row r="24" spans="1:16" s="206" customFormat="1" ht="25.5" x14ac:dyDescent="0.2">
      <c r="A24" s="229"/>
      <c r="B24" s="230">
        <v>36350</v>
      </c>
      <c r="C24" s="231" t="s">
        <v>285</v>
      </c>
      <c r="D24" s="232" t="s">
        <v>286</v>
      </c>
      <c r="E24" s="784"/>
      <c r="F24" s="211">
        <v>0.4</v>
      </c>
      <c r="G24" s="211">
        <f>Главная!$T$26</f>
        <v>0.05</v>
      </c>
      <c r="H24" s="233"/>
      <c r="I24" s="69"/>
      <c r="J24" s="70"/>
      <c r="K24" s="70"/>
      <c r="L24" s="70"/>
      <c r="M24" s="70"/>
      <c r="N24" s="70"/>
      <c r="O24" s="70"/>
      <c r="P24" s="70"/>
    </row>
    <row r="25" spans="1:16" s="206" customFormat="1" ht="25.5" x14ac:dyDescent="0.2">
      <c r="A25" s="229"/>
      <c r="B25" s="230">
        <v>36405</v>
      </c>
      <c r="C25" s="231" t="s">
        <v>287</v>
      </c>
      <c r="D25" s="232" t="s">
        <v>288</v>
      </c>
      <c r="E25" s="784"/>
      <c r="F25" s="211">
        <v>0.4</v>
      </c>
      <c r="G25" s="211">
        <f>Главная!$T$26</f>
        <v>0.05</v>
      </c>
      <c r="H25" s="234">
        <v>2180</v>
      </c>
      <c r="I25" s="69"/>
      <c r="J25" s="70"/>
      <c r="K25" s="70"/>
      <c r="L25" s="70"/>
      <c r="M25" s="70"/>
      <c r="N25" s="70"/>
      <c r="O25" s="70"/>
      <c r="P25" s="70"/>
    </row>
    <row r="26" spans="1:16" s="206" customFormat="1" ht="25.5" x14ac:dyDescent="0.2">
      <c r="A26" s="215"/>
      <c r="B26" s="762">
        <v>35393</v>
      </c>
      <c r="C26" s="216" t="s">
        <v>289</v>
      </c>
      <c r="D26" s="217"/>
      <c r="E26" s="784"/>
      <c r="F26" s="211">
        <v>0.4</v>
      </c>
      <c r="G26" s="211">
        <f>Главная!$T$26</f>
        <v>0.05</v>
      </c>
      <c r="H26" s="212">
        <v>22.68</v>
      </c>
      <c r="I26" s="69"/>
      <c r="J26" s="70"/>
      <c r="K26" s="70"/>
      <c r="L26" s="70"/>
      <c r="M26" s="70"/>
      <c r="N26" s="70"/>
      <c r="O26" s="70"/>
      <c r="P26" s="70"/>
    </row>
    <row r="27" spans="1:16" s="206" customFormat="1" ht="25.5" x14ac:dyDescent="0.2">
      <c r="A27" s="215"/>
      <c r="B27" s="762">
        <v>35797</v>
      </c>
      <c r="C27" s="216" t="s">
        <v>290</v>
      </c>
      <c r="D27" s="217"/>
      <c r="E27" s="784"/>
      <c r="F27" s="211">
        <v>0.4</v>
      </c>
      <c r="G27" s="211">
        <f>Главная!$T$26</f>
        <v>0.05</v>
      </c>
      <c r="H27" s="212">
        <v>103.73</v>
      </c>
      <c r="I27" s="69"/>
      <c r="J27" s="70"/>
      <c r="K27" s="70"/>
      <c r="L27" s="70"/>
      <c r="M27" s="70"/>
      <c r="N27" s="70"/>
      <c r="O27" s="70"/>
      <c r="P27" s="70"/>
    </row>
    <row r="28" spans="1:16" s="206" customFormat="1" ht="25.5" x14ac:dyDescent="0.2">
      <c r="A28" s="215"/>
      <c r="B28" s="762">
        <v>35813</v>
      </c>
      <c r="C28" s="216" t="s">
        <v>291</v>
      </c>
      <c r="D28" s="217"/>
      <c r="E28" s="784"/>
      <c r="F28" s="211">
        <v>0.4</v>
      </c>
      <c r="G28" s="211">
        <f>Главная!$T$26</f>
        <v>0.05</v>
      </c>
      <c r="H28" s="212">
        <v>103.73</v>
      </c>
      <c r="I28" s="69"/>
      <c r="J28" s="70"/>
      <c r="K28" s="70"/>
      <c r="L28" s="70"/>
      <c r="M28" s="70"/>
      <c r="N28" s="70"/>
      <c r="O28" s="70"/>
      <c r="P28" s="70"/>
    </row>
    <row r="29" spans="1:16" s="206" customFormat="1" x14ac:dyDescent="0.2">
      <c r="A29" s="235"/>
      <c r="B29" s="762">
        <v>35278</v>
      </c>
      <c r="C29" s="216" t="s">
        <v>292</v>
      </c>
      <c r="D29" s="236"/>
      <c r="E29" s="784"/>
      <c r="F29" s="211">
        <v>0.4</v>
      </c>
      <c r="G29" s="211">
        <f>Главная!$T$26</f>
        <v>0.05</v>
      </c>
      <c r="H29" s="212">
        <v>278.66000000000003</v>
      </c>
      <c r="I29" s="69"/>
      <c r="J29" s="70"/>
      <c r="K29" s="70"/>
      <c r="L29" s="70"/>
      <c r="M29" s="70"/>
      <c r="N29" s="70"/>
      <c r="O29" s="70"/>
      <c r="P29" s="70"/>
    </row>
    <row r="30" spans="1:16" s="206" customFormat="1" ht="25.5" x14ac:dyDescent="0.2">
      <c r="A30" s="235"/>
      <c r="B30" s="762">
        <v>36244</v>
      </c>
      <c r="C30" s="216" t="s">
        <v>293</v>
      </c>
      <c r="D30" s="236" t="s">
        <v>268</v>
      </c>
      <c r="E30" s="784"/>
      <c r="F30" s="211">
        <v>0.5</v>
      </c>
      <c r="G30" s="211">
        <f>Главная!$T$26</f>
        <v>0.05</v>
      </c>
      <c r="H30" s="212">
        <v>122.04</v>
      </c>
      <c r="I30" s="69"/>
      <c r="J30" s="70"/>
      <c r="K30" s="70"/>
      <c r="L30" s="70"/>
      <c r="M30" s="70"/>
      <c r="N30" s="70"/>
      <c r="O30" s="70"/>
      <c r="P30" s="70"/>
    </row>
    <row r="31" spans="1:16" s="206" customFormat="1" ht="25.5" x14ac:dyDescent="0.2">
      <c r="A31" s="237"/>
      <c r="B31" s="219">
        <v>36245</v>
      </c>
      <c r="C31" s="220" t="s">
        <v>294</v>
      </c>
      <c r="D31" s="238" t="s">
        <v>271</v>
      </c>
      <c r="E31" s="784"/>
      <c r="F31" s="211">
        <v>0.5</v>
      </c>
      <c r="G31" s="211">
        <f>Главная!$T$26</f>
        <v>0.05</v>
      </c>
      <c r="H31" s="212">
        <v>140.35</v>
      </c>
      <c r="I31" s="69"/>
      <c r="J31" s="70"/>
      <c r="K31" s="70"/>
      <c r="L31" s="70"/>
      <c r="M31" s="70"/>
      <c r="N31" s="70"/>
      <c r="O31" s="70"/>
      <c r="P31" s="70"/>
    </row>
    <row r="32" spans="1:16" s="206" customFormat="1" ht="12.75" customHeight="1" x14ac:dyDescent="0.2">
      <c r="A32" s="222" t="s">
        <v>295</v>
      </c>
      <c r="B32" s="239"/>
      <c r="C32" s="239"/>
      <c r="D32" s="239"/>
      <c r="E32" s="239"/>
      <c r="F32" s="239"/>
      <c r="G32" s="239"/>
      <c r="H32" s="239"/>
      <c r="I32" s="69"/>
      <c r="J32" s="70"/>
      <c r="K32" s="70"/>
      <c r="L32" s="70"/>
      <c r="M32" s="70"/>
      <c r="N32" s="70"/>
      <c r="O32" s="70"/>
      <c r="P32" s="70"/>
    </row>
    <row r="33" spans="1:16" s="206" customFormat="1" ht="25.5" x14ac:dyDescent="0.2">
      <c r="A33" s="215"/>
      <c r="B33" s="762">
        <v>35360</v>
      </c>
      <c r="C33" s="216" t="s">
        <v>296</v>
      </c>
      <c r="D33" s="217" t="s">
        <v>297</v>
      </c>
      <c r="E33" s="240"/>
      <c r="F33" s="211">
        <v>0.4</v>
      </c>
      <c r="G33" s="211">
        <f>Главная!$T$26</f>
        <v>0.05</v>
      </c>
      <c r="H33" s="212">
        <v>1149.3800000000001</v>
      </c>
      <c r="I33" s="69"/>
      <c r="J33" s="70"/>
      <c r="K33" s="70"/>
      <c r="L33" s="70"/>
      <c r="M33" s="70"/>
      <c r="N33" s="70"/>
      <c r="O33" s="70"/>
      <c r="P33" s="70"/>
    </row>
    <row r="34" spans="1:16" s="206" customFormat="1" ht="25.5" x14ac:dyDescent="0.2">
      <c r="A34" s="241"/>
      <c r="B34" s="242">
        <v>35281</v>
      </c>
      <c r="C34" s="243" t="s">
        <v>298</v>
      </c>
      <c r="D34" s="244" t="s">
        <v>299</v>
      </c>
      <c r="E34" s="244"/>
      <c r="F34" s="211">
        <v>0.4</v>
      </c>
      <c r="G34" s="211">
        <f>Главная!$T$26</f>
        <v>0.05</v>
      </c>
      <c r="H34" s="212">
        <v>434.77</v>
      </c>
      <c r="I34" s="69"/>
      <c r="J34" s="70"/>
      <c r="K34" s="70"/>
      <c r="L34" s="70"/>
      <c r="M34" s="70"/>
      <c r="N34" s="70"/>
      <c r="O34" s="70"/>
      <c r="P34" s="70"/>
    </row>
    <row r="35" spans="1:16" s="206" customFormat="1" ht="12.75" customHeight="1" x14ac:dyDescent="0.2">
      <c r="A35" s="245" t="s">
        <v>300</v>
      </c>
      <c r="B35" s="246"/>
      <c r="C35" s="246"/>
      <c r="D35" s="246"/>
      <c r="E35" s="246"/>
      <c r="F35" s="246"/>
      <c r="G35" s="246"/>
      <c r="H35" s="246"/>
      <c r="I35" s="69"/>
      <c r="J35" s="70"/>
      <c r="K35" s="70"/>
      <c r="L35" s="70"/>
      <c r="M35" s="70"/>
      <c r="N35" s="70"/>
      <c r="O35" s="70"/>
      <c r="P35" s="70"/>
    </row>
    <row r="36" spans="1:16" s="206" customFormat="1" ht="25.5" customHeight="1" x14ac:dyDescent="0.2">
      <c r="A36" s="247"/>
      <c r="B36" s="248">
        <v>35418</v>
      </c>
      <c r="C36" s="249" t="s">
        <v>301</v>
      </c>
      <c r="D36" s="250" t="s">
        <v>268</v>
      </c>
      <c r="E36" s="251" t="s">
        <v>302</v>
      </c>
      <c r="F36" s="252">
        <v>0.4</v>
      </c>
      <c r="G36" s="252">
        <f>Главная!$T$26</f>
        <v>0.05</v>
      </c>
      <c r="H36" s="253">
        <v>223.74</v>
      </c>
      <c r="I36" s="69"/>
      <c r="J36" s="70"/>
      <c r="K36" s="70"/>
      <c r="L36" s="70"/>
      <c r="M36" s="70"/>
      <c r="N36" s="70"/>
      <c r="O36" s="70"/>
      <c r="P36" s="70"/>
    </row>
    <row r="37" spans="1:16" s="206" customFormat="1" ht="25.5" x14ac:dyDescent="0.2">
      <c r="A37" s="254"/>
      <c r="B37" s="255">
        <v>35279</v>
      </c>
      <c r="C37" s="256" t="s">
        <v>303</v>
      </c>
      <c r="D37" s="257" t="s">
        <v>304</v>
      </c>
      <c r="E37" s="258"/>
      <c r="F37" s="252">
        <v>0.4</v>
      </c>
      <c r="G37" s="252">
        <f>Главная!$T$26</f>
        <v>0.05</v>
      </c>
      <c r="H37" s="253">
        <v>274.58999999999997</v>
      </c>
      <c r="I37" s="69"/>
      <c r="J37" s="70"/>
      <c r="K37" s="70"/>
      <c r="L37" s="70"/>
      <c r="M37" s="70"/>
      <c r="N37" s="70"/>
      <c r="O37" s="70"/>
      <c r="P37" s="70"/>
    </row>
    <row r="38" spans="1:16" ht="12.75" customHeight="1" x14ac:dyDescent="0.2">
      <c r="A38" s="222" t="s">
        <v>33</v>
      </c>
      <c r="B38" s="223"/>
      <c r="C38" s="223"/>
      <c r="D38" s="223"/>
      <c r="E38" s="223"/>
      <c r="F38" s="223"/>
      <c r="G38" s="223"/>
      <c r="H38" s="223"/>
      <c r="I38" s="69"/>
      <c r="J38" s="70"/>
      <c r="K38" s="70"/>
      <c r="L38" s="70"/>
      <c r="M38" s="70"/>
      <c r="N38" s="70"/>
      <c r="O38" s="70"/>
      <c r="P38" s="70"/>
    </row>
    <row r="39" spans="1:16" ht="25.5" customHeight="1" x14ac:dyDescent="0.2">
      <c r="A39" s="259"/>
      <c r="B39" s="213">
        <v>35103</v>
      </c>
      <c r="C39" s="214" t="s">
        <v>305</v>
      </c>
      <c r="D39" s="260" t="s">
        <v>306</v>
      </c>
      <c r="E39" s="784" t="s">
        <v>307</v>
      </c>
      <c r="F39" s="211">
        <v>0.4</v>
      </c>
      <c r="G39" s="211">
        <f>Главная!$T$26</f>
        <v>0.05</v>
      </c>
      <c r="H39" s="212">
        <v>132.21</v>
      </c>
      <c r="I39" s="69"/>
      <c r="J39" s="70"/>
      <c r="K39" s="70"/>
      <c r="L39" s="70"/>
      <c r="M39" s="70"/>
      <c r="N39" s="70"/>
      <c r="O39" s="70"/>
      <c r="P39" s="70"/>
    </row>
    <row r="40" spans="1:16" ht="25.5" x14ac:dyDescent="0.2">
      <c r="A40" s="235"/>
      <c r="B40" s="762">
        <v>35330</v>
      </c>
      <c r="C40" s="216" t="s">
        <v>308</v>
      </c>
      <c r="D40" s="236" t="s">
        <v>309</v>
      </c>
      <c r="E40" s="784"/>
      <c r="F40" s="211">
        <v>0.4</v>
      </c>
      <c r="G40" s="211">
        <f>Главная!$T$26</f>
        <v>0.05</v>
      </c>
      <c r="H40" s="212">
        <v>180</v>
      </c>
      <c r="I40" s="69"/>
      <c r="J40" s="70"/>
      <c r="K40" s="70"/>
      <c r="L40" s="70"/>
      <c r="M40" s="70"/>
      <c r="N40" s="70"/>
      <c r="O40" s="70"/>
      <c r="P40" s="70"/>
    </row>
    <row r="41" spans="1:16" s="206" customFormat="1" ht="25.5" x14ac:dyDescent="0.2">
      <c r="A41" s="215"/>
      <c r="B41" s="762">
        <v>35270</v>
      </c>
      <c r="C41" s="216" t="s">
        <v>310</v>
      </c>
      <c r="D41" s="217" t="s">
        <v>311</v>
      </c>
      <c r="E41" s="784"/>
      <c r="F41" s="211">
        <v>0.4</v>
      </c>
      <c r="G41" s="211">
        <f>Главная!$T$26</f>
        <v>0.05</v>
      </c>
      <c r="H41" s="212">
        <v>447.48</v>
      </c>
      <c r="I41" s="69"/>
      <c r="J41" s="70"/>
      <c r="K41" s="70"/>
      <c r="L41" s="70"/>
      <c r="M41" s="70"/>
      <c r="N41" s="70"/>
      <c r="O41" s="70"/>
      <c r="P41" s="70"/>
    </row>
    <row r="42" spans="1:16" s="206" customFormat="1" ht="27" customHeight="1" x14ac:dyDescent="0.2">
      <c r="A42" s="215"/>
      <c r="B42" s="208">
        <v>36561</v>
      </c>
      <c r="C42" s="209" t="s">
        <v>312</v>
      </c>
      <c r="D42" s="210"/>
      <c r="E42" s="784"/>
      <c r="F42" s="211">
        <v>0.4</v>
      </c>
      <c r="G42" s="211">
        <f>Главная!$T$26</f>
        <v>0.05</v>
      </c>
      <c r="H42" s="212">
        <v>93.8</v>
      </c>
      <c r="I42" s="69"/>
      <c r="J42" s="70"/>
      <c r="K42" s="70"/>
      <c r="L42" s="70"/>
      <c r="M42" s="70"/>
      <c r="N42" s="70"/>
      <c r="O42" s="70"/>
      <c r="P42" s="70"/>
    </row>
    <row r="43" spans="1:16" s="206" customFormat="1" ht="27" customHeight="1" x14ac:dyDescent="0.2">
      <c r="A43" s="215"/>
      <c r="B43" s="208">
        <v>36562</v>
      </c>
      <c r="C43" s="209" t="s">
        <v>313</v>
      </c>
      <c r="D43" s="210"/>
      <c r="E43" s="784"/>
      <c r="F43" s="211">
        <v>0.4</v>
      </c>
      <c r="G43" s="211">
        <f>Главная!$T$26</f>
        <v>0.05</v>
      </c>
      <c r="H43" s="212">
        <v>115</v>
      </c>
      <c r="I43" s="69"/>
      <c r="J43" s="70"/>
      <c r="K43" s="70"/>
      <c r="L43" s="70"/>
      <c r="M43" s="70"/>
      <c r="N43" s="70"/>
      <c r="O43" s="70"/>
      <c r="P43" s="70"/>
    </row>
    <row r="44" spans="1:16" s="206" customFormat="1" ht="25.5" x14ac:dyDescent="0.2">
      <c r="A44" s="215"/>
      <c r="B44" s="762">
        <v>35269</v>
      </c>
      <c r="C44" s="216" t="s">
        <v>314</v>
      </c>
      <c r="D44" s="217" t="s">
        <v>315</v>
      </c>
      <c r="E44" s="784"/>
      <c r="F44" s="211">
        <v>0.4</v>
      </c>
      <c r="G44" s="211">
        <f>Главная!$T$26</f>
        <v>0.05</v>
      </c>
      <c r="H44" s="212">
        <v>996.66</v>
      </c>
      <c r="I44" s="69"/>
      <c r="J44" s="70"/>
      <c r="K44" s="70"/>
      <c r="L44" s="70"/>
      <c r="M44" s="70"/>
      <c r="N44" s="70"/>
      <c r="O44" s="70"/>
      <c r="P44" s="70"/>
    </row>
    <row r="45" spans="1:16" s="206" customFormat="1" ht="25.5" x14ac:dyDescent="0.2">
      <c r="A45" s="215"/>
      <c r="B45" s="762">
        <v>35497</v>
      </c>
      <c r="C45" s="216" t="s">
        <v>316</v>
      </c>
      <c r="D45" s="217" t="s">
        <v>317</v>
      </c>
      <c r="E45" s="784"/>
      <c r="F45" s="211">
        <v>0.4</v>
      </c>
      <c r="G45" s="211">
        <f>Главная!$T$26</f>
        <v>0.05</v>
      </c>
      <c r="H45" s="212">
        <v>1993.32</v>
      </c>
      <c r="I45" s="69"/>
      <c r="J45" s="70"/>
      <c r="K45" s="70"/>
      <c r="L45" s="70"/>
      <c r="M45" s="70"/>
      <c r="N45" s="70"/>
      <c r="O45" s="70"/>
      <c r="P45" s="70"/>
    </row>
    <row r="46" spans="1:16" s="206" customFormat="1" ht="25.5" x14ac:dyDescent="0.2">
      <c r="A46" s="218"/>
      <c r="B46" s="219">
        <v>36349</v>
      </c>
      <c r="C46" s="220" t="s">
        <v>318</v>
      </c>
      <c r="D46" s="221" t="s">
        <v>286</v>
      </c>
      <c r="E46" s="784"/>
      <c r="F46" s="211">
        <v>0.4</v>
      </c>
      <c r="G46" s="211">
        <f>Главная!$T$26</f>
        <v>0.05</v>
      </c>
      <c r="H46" s="212">
        <v>2684.88</v>
      </c>
      <c r="I46" s="69"/>
      <c r="J46" s="70"/>
      <c r="K46" s="70"/>
      <c r="L46" s="70"/>
      <c r="M46" s="70"/>
      <c r="N46" s="70"/>
      <c r="O46" s="70"/>
      <c r="P46" s="70"/>
    </row>
    <row r="47" spans="1:16" ht="25.5" x14ac:dyDescent="0.2">
      <c r="A47" s="235"/>
      <c r="B47" s="762">
        <v>36242</v>
      </c>
      <c r="C47" s="216" t="s">
        <v>319</v>
      </c>
      <c r="D47" s="236" t="s">
        <v>306</v>
      </c>
      <c r="E47" s="784"/>
      <c r="F47" s="211">
        <v>0.5</v>
      </c>
      <c r="G47" s="211">
        <f>Главная!$T$26</f>
        <v>0.05</v>
      </c>
      <c r="H47" s="212">
        <v>99.67</v>
      </c>
      <c r="I47" s="69"/>
      <c r="J47" s="70"/>
      <c r="K47" s="70"/>
      <c r="L47" s="70"/>
      <c r="M47" s="70"/>
      <c r="N47" s="70"/>
      <c r="O47" s="70"/>
      <c r="P47" s="70"/>
    </row>
    <row r="48" spans="1:16" ht="25.5" x14ac:dyDescent="0.2">
      <c r="A48" s="235"/>
      <c r="B48" s="762">
        <v>36243</v>
      </c>
      <c r="C48" s="216" t="s">
        <v>320</v>
      </c>
      <c r="D48" s="236" t="s">
        <v>309</v>
      </c>
      <c r="E48" s="784"/>
      <c r="F48" s="211">
        <v>0.5</v>
      </c>
      <c r="G48" s="211">
        <f>Главная!$T$26</f>
        <v>0.05</v>
      </c>
      <c r="H48" s="212">
        <v>130.18</v>
      </c>
      <c r="I48" s="69"/>
      <c r="J48" s="70"/>
      <c r="K48" s="70"/>
      <c r="L48" s="70"/>
      <c r="M48" s="70"/>
      <c r="N48" s="70"/>
      <c r="O48" s="70"/>
      <c r="P48" s="70"/>
    </row>
    <row r="49" spans="1:16" ht="18" customHeight="1" x14ac:dyDescent="0.2">
      <c r="A49" s="74" t="s">
        <v>30</v>
      </c>
      <c r="B49" s="75"/>
      <c r="C49" s="75"/>
      <c r="D49" s="75"/>
      <c r="E49" s="75"/>
      <c r="F49" s="75"/>
      <c r="G49" s="75"/>
      <c r="H49" s="75"/>
      <c r="I49" s="69"/>
      <c r="J49" s="70"/>
      <c r="K49" s="70"/>
      <c r="L49" s="70"/>
      <c r="M49" s="70"/>
      <c r="N49" s="70"/>
      <c r="O49" s="70"/>
      <c r="P49" s="70"/>
    </row>
    <row r="50" spans="1:16" ht="12.75" customHeight="1" x14ac:dyDescent="0.2">
      <c r="A50" s="261"/>
      <c r="B50" s="79">
        <v>34190</v>
      </c>
      <c r="C50" s="262" t="s">
        <v>321</v>
      </c>
      <c r="D50" s="263" t="s">
        <v>322</v>
      </c>
      <c r="E50" s="785" t="s">
        <v>323</v>
      </c>
      <c r="F50" s="264">
        <v>0.3</v>
      </c>
      <c r="G50" s="264">
        <f>Главная!$T$26</f>
        <v>0.05</v>
      </c>
      <c r="H50" s="253">
        <v>14.24</v>
      </c>
      <c r="I50" s="69"/>
      <c r="J50" s="70"/>
      <c r="K50" s="70"/>
      <c r="L50" s="70"/>
      <c r="M50" s="70"/>
      <c r="N50" s="70"/>
      <c r="O50" s="70"/>
      <c r="P50" s="70"/>
    </row>
    <row r="51" spans="1:16" ht="25.5" x14ac:dyDescent="0.2">
      <c r="A51" s="265"/>
      <c r="B51" s="230">
        <v>34242</v>
      </c>
      <c r="C51" s="231" t="s">
        <v>324</v>
      </c>
      <c r="D51" s="266" t="s">
        <v>325</v>
      </c>
      <c r="E51" s="785"/>
      <c r="F51" s="264">
        <v>0.3</v>
      </c>
      <c r="G51" s="264">
        <f>Главная!$T$26</f>
        <v>0.05</v>
      </c>
      <c r="H51" s="267">
        <v>20.75</v>
      </c>
      <c r="I51" s="69"/>
      <c r="J51" s="70"/>
      <c r="K51" s="70"/>
      <c r="L51" s="70"/>
      <c r="M51" s="70"/>
      <c r="N51" s="70"/>
      <c r="O51" s="70"/>
      <c r="P51" s="70"/>
    </row>
    <row r="52" spans="1:16" ht="25.5" x14ac:dyDescent="0.2">
      <c r="A52" s="265"/>
      <c r="B52" s="230">
        <v>34218</v>
      </c>
      <c r="C52" s="231" t="s">
        <v>326</v>
      </c>
      <c r="D52" s="266" t="s">
        <v>327</v>
      </c>
      <c r="E52" s="785"/>
      <c r="F52" s="264">
        <v>0.3</v>
      </c>
      <c r="G52" s="264">
        <f>Главная!$T$26</f>
        <v>0.05</v>
      </c>
      <c r="H52" s="267">
        <v>35.090000000000003</v>
      </c>
      <c r="I52" s="69"/>
      <c r="J52" s="70"/>
      <c r="K52" s="70"/>
      <c r="L52" s="70"/>
      <c r="M52" s="70"/>
      <c r="N52" s="70"/>
      <c r="O52" s="70"/>
      <c r="P52" s="70"/>
    </row>
    <row r="53" spans="1:16" ht="25.5" x14ac:dyDescent="0.2">
      <c r="A53" s="265"/>
      <c r="B53" s="230">
        <v>34241</v>
      </c>
      <c r="C53" s="231" t="s">
        <v>328</v>
      </c>
      <c r="D53" s="266" t="s">
        <v>329</v>
      </c>
      <c r="E53" s="785"/>
      <c r="F53" s="264">
        <v>0.3</v>
      </c>
      <c r="G53" s="264">
        <f>Главная!$T$26</f>
        <v>0.05</v>
      </c>
      <c r="H53" s="267">
        <v>147.97</v>
      </c>
      <c r="I53" s="69"/>
      <c r="J53" s="70"/>
      <c r="K53" s="70"/>
      <c r="L53" s="70"/>
      <c r="M53" s="70"/>
      <c r="N53" s="70"/>
      <c r="O53" s="70"/>
      <c r="P53" s="70"/>
    </row>
    <row r="54" spans="1:16" ht="25.5" x14ac:dyDescent="0.2">
      <c r="A54" s="265"/>
      <c r="B54" s="230">
        <v>34249</v>
      </c>
      <c r="C54" s="231" t="s">
        <v>330</v>
      </c>
      <c r="D54" s="266" t="s">
        <v>331</v>
      </c>
      <c r="E54" s="785"/>
      <c r="F54" s="264">
        <v>0.3</v>
      </c>
      <c r="G54" s="264">
        <f>Главная!$T$26</f>
        <v>0.05</v>
      </c>
      <c r="H54" s="267">
        <v>22.88</v>
      </c>
      <c r="I54" s="69"/>
      <c r="J54" s="70"/>
      <c r="K54" s="70"/>
      <c r="L54" s="70"/>
      <c r="M54" s="70"/>
      <c r="N54" s="70"/>
      <c r="O54" s="70"/>
      <c r="P54" s="70"/>
    </row>
    <row r="55" spans="1:16" ht="25.5" x14ac:dyDescent="0.2">
      <c r="A55" s="265"/>
      <c r="B55" s="230">
        <v>34230</v>
      </c>
      <c r="C55" s="231" t="s">
        <v>332</v>
      </c>
      <c r="D55" s="266" t="s">
        <v>333</v>
      </c>
      <c r="E55" s="785"/>
      <c r="F55" s="264">
        <v>0.3</v>
      </c>
      <c r="G55" s="264">
        <f>Главная!$T$26</f>
        <v>0.05</v>
      </c>
      <c r="H55" s="267">
        <v>48.82</v>
      </c>
      <c r="I55" s="69"/>
      <c r="J55" s="70"/>
      <c r="K55" s="70"/>
      <c r="L55" s="70"/>
      <c r="M55" s="70"/>
      <c r="N55" s="70"/>
      <c r="O55" s="70"/>
      <c r="P55" s="70"/>
    </row>
    <row r="56" spans="1:16" ht="25.5" x14ac:dyDescent="0.2">
      <c r="A56" s="269"/>
      <c r="B56" s="270">
        <v>35272</v>
      </c>
      <c r="C56" s="271" t="s">
        <v>334</v>
      </c>
      <c r="D56" s="272" t="s">
        <v>335</v>
      </c>
      <c r="E56" s="785"/>
      <c r="F56" s="264">
        <v>0.3</v>
      </c>
      <c r="G56" s="264">
        <f>Главная!$T$26</f>
        <v>0.05</v>
      </c>
      <c r="H56" s="267">
        <v>147.47</v>
      </c>
      <c r="I56" s="69"/>
      <c r="J56" s="70"/>
      <c r="K56" s="70"/>
      <c r="L56" s="70"/>
      <c r="M56" s="70"/>
      <c r="N56" s="70"/>
      <c r="O56" s="70"/>
      <c r="P56" s="70"/>
    </row>
    <row r="57" spans="1:16" ht="18" customHeight="1" x14ac:dyDescent="0.2">
      <c r="A57" s="273" t="s">
        <v>35</v>
      </c>
      <c r="B57" s="274"/>
      <c r="C57" s="274"/>
      <c r="D57" s="274"/>
      <c r="E57" s="274"/>
      <c r="F57" s="274"/>
      <c r="G57" s="274"/>
      <c r="H57" s="274"/>
      <c r="I57" s="69"/>
      <c r="J57" s="70"/>
      <c r="K57" s="70"/>
      <c r="L57" s="70"/>
      <c r="M57" s="70"/>
      <c r="N57" s="70"/>
      <c r="O57" s="70"/>
      <c r="P57" s="70"/>
    </row>
    <row r="58" spans="1:16" ht="25.5" customHeight="1" x14ac:dyDescent="0.2">
      <c r="A58" s="247"/>
      <c r="B58" s="248">
        <v>34243</v>
      </c>
      <c r="C58" s="249" t="s">
        <v>336</v>
      </c>
      <c r="D58" s="250" t="s">
        <v>337</v>
      </c>
      <c r="E58" s="255"/>
      <c r="F58" s="252">
        <v>0.2</v>
      </c>
      <c r="G58" s="252">
        <f>Главная!$T$26</f>
        <v>0.05</v>
      </c>
      <c r="H58" s="253">
        <v>1027.17</v>
      </c>
      <c r="I58" s="69"/>
      <c r="J58" s="70"/>
      <c r="K58" s="70"/>
      <c r="L58" s="70"/>
      <c r="M58" s="70"/>
      <c r="N58" s="70"/>
      <c r="O58" s="70"/>
      <c r="P58" s="70"/>
    </row>
    <row r="59" spans="1:16" ht="25.5" x14ac:dyDescent="0.2">
      <c r="A59" s="275"/>
      <c r="B59" s="276">
        <v>34244</v>
      </c>
      <c r="C59" s="277" t="s">
        <v>336</v>
      </c>
      <c r="D59" s="278" t="s">
        <v>338</v>
      </c>
      <c r="E59" s="279"/>
      <c r="F59" s="252">
        <v>0.2</v>
      </c>
      <c r="G59" s="252">
        <f>Главная!$T$26</f>
        <v>0.05</v>
      </c>
      <c r="H59" s="253">
        <v>2128.58</v>
      </c>
      <c r="I59" s="69"/>
      <c r="J59" s="70"/>
      <c r="K59" s="70"/>
      <c r="L59" s="70"/>
      <c r="M59" s="70"/>
      <c r="N59" s="70"/>
      <c r="O59" s="70"/>
      <c r="P59" s="70"/>
    </row>
    <row r="60" spans="1:16" ht="25.5" x14ac:dyDescent="0.2">
      <c r="A60" s="275"/>
      <c r="B60" s="276">
        <v>34245</v>
      </c>
      <c r="C60" s="277" t="s">
        <v>339</v>
      </c>
      <c r="D60" s="278" t="s">
        <v>340</v>
      </c>
      <c r="E60" s="279"/>
      <c r="F60" s="252">
        <v>0.2</v>
      </c>
      <c r="G60" s="252">
        <f>Главная!$T$26</f>
        <v>0.05</v>
      </c>
      <c r="H60" s="253">
        <v>1067.8499999999999</v>
      </c>
      <c r="I60" s="69"/>
      <c r="J60" s="70"/>
      <c r="K60" s="70"/>
      <c r="L60" s="70"/>
      <c r="M60" s="70"/>
      <c r="N60" s="70"/>
      <c r="O60" s="70"/>
      <c r="P60" s="70"/>
    </row>
    <row r="61" spans="1:16" ht="26.25" customHeight="1" x14ac:dyDescent="0.2">
      <c r="A61" s="275"/>
      <c r="B61" s="276">
        <v>34246</v>
      </c>
      <c r="C61" s="277" t="s">
        <v>339</v>
      </c>
      <c r="D61" s="278" t="s">
        <v>341</v>
      </c>
      <c r="E61" s="279"/>
      <c r="F61" s="252">
        <v>0.2</v>
      </c>
      <c r="G61" s="252">
        <f>Главная!$T$26</f>
        <v>0.05</v>
      </c>
      <c r="H61" s="253">
        <v>2144.85</v>
      </c>
      <c r="I61" s="69"/>
      <c r="J61" s="70"/>
      <c r="K61" s="70"/>
      <c r="L61" s="70"/>
      <c r="M61" s="70"/>
      <c r="N61" s="70"/>
      <c r="O61" s="70"/>
      <c r="P61" s="70"/>
    </row>
    <row r="62" spans="1:16" ht="26.25" customHeight="1" x14ac:dyDescent="0.2">
      <c r="A62" s="275"/>
      <c r="B62" s="276">
        <v>34219</v>
      </c>
      <c r="C62" s="277" t="s">
        <v>342</v>
      </c>
      <c r="D62" s="278" t="s">
        <v>343</v>
      </c>
      <c r="E62" s="279"/>
      <c r="F62" s="252">
        <v>0.2</v>
      </c>
      <c r="G62" s="252">
        <f>Главная!$T$26</f>
        <v>0.05</v>
      </c>
      <c r="H62" s="253">
        <v>246.11</v>
      </c>
      <c r="I62" s="69"/>
      <c r="J62" s="70"/>
      <c r="K62" s="70"/>
      <c r="L62" s="70"/>
      <c r="M62" s="70"/>
      <c r="N62" s="70"/>
      <c r="O62" s="70"/>
      <c r="P62" s="70"/>
    </row>
    <row r="63" spans="1:16" ht="26.25" customHeight="1" x14ac:dyDescent="0.2">
      <c r="A63" s="275"/>
      <c r="B63" s="193">
        <v>34238</v>
      </c>
      <c r="C63" s="277" t="s">
        <v>344</v>
      </c>
      <c r="D63" s="278" t="s">
        <v>343</v>
      </c>
      <c r="E63" s="279"/>
      <c r="F63" s="252">
        <v>0.2</v>
      </c>
      <c r="G63" s="252">
        <f>Главная!$T$26</f>
        <v>0.05</v>
      </c>
      <c r="H63" s="253">
        <v>331.54</v>
      </c>
      <c r="I63" s="69"/>
      <c r="J63" s="70"/>
      <c r="K63" s="70"/>
      <c r="L63" s="70"/>
      <c r="M63" s="70"/>
      <c r="N63" s="70"/>
      <c r="O63" s="70"/>
      <c r="P63" s="70"/>
    </row>
    <row r="64" spans="1:16" ht="26.25" customHeight="1" x14ac:dyDescent="0.2">
      <c r="A64" s="275"/>
      <c r="B64" s="276">
        <v>34220</v>
      </c>
      <c r="C64" s="277" t="s">
        <v>345</v>
      </c>
      <c r="D64" s="278" t="s">
        <v>346</v>
      </c>
      <c r="E64" s="279"/>
      <c r="F64" s="252">
        <v>0.2</v>
      </c>
      <c r="G64" s="252">
        <f>Главная!$T$26</f>
        <v>0.05</v>
      </c>
      <c r="H64" s="253">
        <v>325.44</v>
      </c>
      <c r="I64" s="69"/>
      <c r="J64" s="70"/>
      <c r="K64" s="70"/>
      <c r="L64" s="70"/>
      <c r="M64" s="70"/>
      <c r="N64" s="70"/>
      <c r="O64" s="70"/>
      <c r="P64" s="70"/>
    </row>
    <row r="65" spans="1:17" ht="26.25" customHeight="1" x14ac:dyDescent="0.2">
      <c r="A65" s="254"/>
      <c r="B65" s="255">
        <v>34237</v>
      </c>
      <c r="C65" s="256" t="s">
        <v>347</v>
      </c>
      <c r="D65" s="257" t="s">
        <v>346</v>
      </c>
      <c r="E65" s="248"/>
      <c r="F65" s="252">
        <v>0.2</v>
      </c>
      <c r="G65" s="252">
        <f>Главная!$T$26</f>
        <v>0.05</v>
      </c>
      <c r="H65" s="253">
        <v>248.15</v>
      </c>
      <c r="I65" s="69"/>
      <c r="J65" s="70"/>
      <c r="K65" s="70"/>
      <c r="L65" s="70"/>
      <c r="M65" s="70"/>
      <c r="N65" s="70"/>
      <c r="O65" s="70"/>
      <c r="P65" s="70"/>
    </row>
    <row r="66" spans="1:17" ht="12.75" customHeight="1" x14ac:dyDescent="0.2">
      <c r="A66" s="280" t="s">
        <v>348</v>
      </c>
      <c r="B66" s="281"/>
      <c r="C66" s="281"/>
      <c r="D66" s="281"/>
      <c r="E66" s="281"/>
      <c r="F66" s="281"/>
      <c r="G66" s="281"/>
      <c r="H66" s="281"/>
      <c r="I66" s="69"/>
      <c r="J66" s="70"/>
      <c r="K66" s="70"/>
      <c r="L66" s="70"/>
      <c r="M66" s="70"/>
      <c r="N66" s="70"/>
      <c r="O66" s="70"/>
      <c r="P66" s="70"/>
    </row>
    <row r="67" spans="1:17" ht="25.5" x14ac:dyDescent="0.2">
      <c r="A67" s="282"/>
      <c r="B67" s="282">
        <v>34601</v>
      </c>
      <c r="C67" s="283" t="s">
        <v>347</v>
      </c>
      <c r="D67" s="284" t="s">
        <v>349</v>
      </c>
      <c r="E67" s="285"/>
      <c r="F67" s="252">
        <v>0.35</v>
      </c>
      <c r="G67" s="252">
        <f>Главная!$T$26</f>
        <v>0.05</v>
      </c>
      <c r="H67" s="253">
        <v>241.03</v>
      </c>
      <c r="I67" s="69"/>
      <c r="J67" s="70"/>
      <c r="K67" s="70"/>
      <c r="L67" s="70"/>
      <c r="M67" s="70"/>
      <c r="N67" s="70"/>
      <c r="O67" s="70"/>
      <c r="P67" s="70"/>
      <c r="Q67" s="286"/>
    </row>
    <row r="68" spans="1:17" ht="25.5" x14ac:dyDescent="0.2">
      <c r="A68" s="287"/>
      <c r="B68" s="287">
        <v>34602</v>
      </c>
      <c r="C68" s="288" t="s">
        <v>344</v>
      </c>
      <c r="D68" s="289" t="s">
        <v>350</v>
      </c>
      <c r="E68" s="290"/>
      <c r="F68" s="252">
        <v>0.35</v>
      </c>
      <c r="G68" s="252">
        <f>Главная!$T$26</f>
        <v>0.05</v>
      </c>
      <c r="H68" s="253">
        <v>367.14</v>
      </c>
      <c r="I68" s="69"/>
      <c r="J68" s="70"/>
      <c r="K68" s="70"/>
      <c r="L68" s="70"/>
      <c r="M68" s="70"/>
      <c r="N68" s="70"/>
      <c r="O68" s="70"/>
      <c r="P68" s="70"/>
      <c r="Q68" s="286"/>
    </row>
    <row r="69" spans="1:17" x14ac:dyDescent="0.2">
      <c r="A69" s="287"/>
      <c r="B69" s="287">
        <v>34603</v>
      </c>
      <c r="C69" s="288" t="s">
        <v>351</v>
      </c>
      <c r="D69" s="289"/>
      <c r="E69" s="290"/>
      <c r="F69" s="252">
        <v>0.3</v>
      </c>
      <c r="G69" s="252">
        <f>Главная!$T$26</f>
        <v>0.05</v>
      </c>
      <c r="H69" s="253">
        <v>14.24</v>
      </c>
      <c r="I69" s="69"/>
      <c r="J69" s="70"/>
      <c r="K69" s="70"/>
      <c r="L69" s="70"/>
      <c r="M69" s="70"/>
      <c r="N69" s="70"/>
      <c r="O69" s="70"/>
      <c r="P69" s="70"/>
      <c r="Q69" s="286"/>
    </row>
    <row r="70" spans="1:17" x14ac:dyDescent="0.2">
      <c r="A70" s="287"/>
      <c r="B70" s="287">
        <v>34604</v>
      </c>
      <c r="C70" s="288" t="s">
        <v>352</v>
      </c>
      <c r="D70" s="289"/>
      <c r="E70" s="290"/>
      <c r="F70" s="252">
        <v>0.3</v>
      </c>
      <c r="G70" s="252">
        <f>Главная!$T$26</f>
        <v>0.05</v>
      </c>
      <c r="H70" s="253">
        <v>14.24</v>
      </c>
      <c r="I70" s="69"/>
      <c r="J70" s="70"/>
      <c r="K70" s="70"/>
      <c r="L70" s="70"/>
      <c r="M70" s="70"/>
      <c r="N70" s="70"/>
      <c r="O70" s="70"/>
      <c r="P70" s="70"/>
      <c r="Q70" s="286"/>
    </row>
    <row r="71" spans="1:17" x14ac:dyDescent="0.2">
      <c r="A71" s="287"/>
      <c r="B71" s="287">
        <v>34614</v>
      </c>
      <c r="C71" s="288" t="s">
        <v>353</v>
      </c>
      <c r="D71" s="289"/>
      <c r="E71" s="290"/>
      <c r="F71" s="252">
        <v>0.3</v>
      </c>
      <c r="G71" s="252">
        <f>Главная!$T$26</f>
        <v>0.05</v>
      </c>
      <c r="H71" s="253">
        <v>2.0299999999999998</v>
      </c>
      <c r="I71" s="69"/>
      <c r="J71" s="70"/>
      <c r="K71" s="70"/>
      <c r="L71" s="70"/>
      <c r="M71" s="70"/>
      <c r="N71" s="70"/>
      <c r="O71" s="70"/>
      <c r="P71" s="70"/>
      <c r="Q71" s="286"/>
    </row>
    <row r="72" spans="1:17" x14ac:dyDescent="0.2">
      <c r="A72" s="287"/>
      <c r="B72" s="287">
        <v>34611</v>
      </c>
      <c r="C72" s="288" t="s">
        <v>354</v>
      </c>
      <c r="D72" s="289"/>
      <c r="E72" s="290"/>
      <c r="F72" s="252">
        <v>0.3</v>
      </c>
      <c r="G72" s="252">
        <f>Главная!$T$26</f>
        <v>0.05</v>
      </c>
      <c r="H72" s="253">
        <v>2.0299999999999998</v>
      </c>
      <c r="I72" s="69"/>
      <c r="J72" s="70"/>
      <c r="K72" s="70"/>
      <c r="L72" s="70"/>
      <c r="M72" s="70"/>
      <c r="N72" s="70"/>
      <c r="O72" s="70"/>
      <c r="P72" s="70"/>
      <c r="Q72" s="286"/>
    </row>
    <row r="73" spans="1:17" x14ac:dyDescent="0.2">
      <c r="A73" s="287"/>
      <c r="B73" s="287">
        <v>34644</v>
      </c>
      <c r="C73" s="288" t="s">
        <v>355</v>
      </c>
      <c r="D73" s="289"/>
      <c r="E73" s="290"/>
      <c r="F73" s="252">
        <v>0.3</v>
      </c>
      <c r="G73" s="252">
        <f>Главная!$T$26</f>
        <v>0.05</v>
      </c>
      <c r="H73" s="253">
        <v>4.37</v>
      </c>
      <c r="I73" s="69"/>
      <c r="J73" s="70"/>
      <c r="K73" s="70"/>
      <c r="L73" s="70"/>
      <c r="M73" s="70"/>
      <c r="N73" s="70"/>
      <c r="O73" s="70"/>
      <c r="P73" s="70"/>
      <c r="Q73" s="286"/>
    </row>
    <row r="74" spans="1:17" x14ac:dyDescent="0.2">
      <c r="A74" s="287"/>
      <c r="B74" s="287">
        <v>35000</v>
      </c>
      <c r="C74" s="288" t="s">
        <v>356</v>
      </c>
      <c r="D74" s="289"/>
      <c r="E74" s="290"/>
      <c r="F74" s="252">
        <v>0.3</v>
      </c>
      <c r="G74" s="252">
        <f>Главная!$T$26</f>
        <v>0.05</v>
      </c>
      <c r="H74" s="253">
        <v>4.58</v>
      </c>
      <c r="I74" s="69"/>
      <c r="J74" s="70"/>
      <c r="K74" s="70"/>
      <c r="L74" s="70"/>
      <c r="M74" s="70"/>
      <c r="N74" s="70"/>
      <c r="O74" s="70"/>
      <c r="P74" s="70"/>
      <c r="Q74" s="286"/>
    </row>
    <row r="75" spans="1:17" x14ac:dyDescent="0.2">
      <c r="A75" s="287"/>
      <c r="B75" s="287">
        <v>34639</v>
      </c>
      <c r="C75" s="288" t="s">
        <v>357</v>
      </c>
      <c r="D75" s="289"/>
      <c r="E75" s="290"/>
      <c r="F75" s="252">
        <v>0.3</v>
      </c>
      <c r="G75" s="252">
        <f>Главная!$T$26</f>
        <v>0.05</v>
      </c>
      <c r="H75" s="253">
        <v>5.59</v>
      </c>
      <c r="I75" s="69"/>
      <c r="J75" s="70"/>
      <c r="K75" s="70"/>
      <c r="L75" s="70"/>
      <c r="M75" s="70"/>
      <c r="N75" s="70"/>
      <c r="O75" s="70"/>
      <c r="P75" s="70"/>
      <c r="Q75" s="286"/>
    </row>
    <row r="76" spans="1:17" x14ac:dyDescent="0.2">
      <c r="A76" s="287"/>
      <c r="B76" s="287">
        <v>34642</v>
      </c>
      <c r="C76" s="288" t="s">
        <v>358</v>
      </c>
      <c r="D76" s="289"/>
      <c r="E76" s="290"/>
      <c r="F76" s="252">
        <v>0.3</v>
      </c>
      <c r="G76" s="252">
        <f>Главная!$T$26</f>
        <v>0.05</v>
      </c>
      <c r="H76" s="253">
        <v>8.34</v>
      </c>
      <c r="I76" s="69"/>
      <c r="J76" s="70"/>
      <c r="K76" s="70"/>
      <c r="L76" s="70"/>
      <c r="M76" s="70"/>
      <c r="N76" s="70"/>
      <c r="O76" s="70"/>
      <c r="P76" s="70"/>
      <c r="Q76" s="286"/>
    </row>
    <row r="77" spans="1:17" x14ac:dyDescent="0.2">
      <c r="A77" s="287"/>
      <c r="B77" s="287">
        <v>34637</v>
      </c>
      <c r="C77" s="288" t="s">
        <v>359</v>
      </c>
      <c r="D77" s="289"/>
      <c r="E77" s="290"/>
      <c r="F77" s="252">
        <v>0.3</v>
      </c>
      <c r="G77" s="252">
        <f>Главная!$T$26</f>
        <v>0.05</v>
      </c>
      <c r="H77" s="253">
        <v>1.93</v>
      </c>
      <c r="I77" s="69"/>
      <c r="J77" s="70"/>
      <c r="K77" s="70"/>
      <c r="L77" s="70"/>
      <c r="M77" s="70"/>
      <c r="N77" s="70"/>
      <c r="O77" s="70"/>
      <c r="P77" s="70"/>
      <c r="Q77" s="286"/>
    </row>
    <row r="78" spans="1:17" x14ac:dyDescent="0.2">
      <c r="A78" s="291"/>
      <c r="B78" s="291">
        <v>34631</v>
      </c>
      <c r="C78" s="292" t="s">
        <v>360</v>
      </c>
      <c r="D78" s="293"/>
      <c r="E78" s="294"/>
      <c r="F78" s="252">
        <v>0.3</v>
      </c>
      <c r="G78" s="252">
        <f>Главная!$T$26</f>
        <v>0.05</v>
      </c>
      <c r="H78" s="253">
        <v>3.25</v>
      </c>
      <c r="I78" s="69"/>
      <c r="J78" s="70"/>
      <c r="K78" s="70"/>
      <c r="L78" s="70"/>
      <c r="M78" s="70"/>
      <c r="N78" s="70"/>
      <c r="O78" s="70"/>
      <c r="P78" s="70"/>
      <c r="Q78" s="286"/>
    </row>
    <row r="79" spans="1:17" ht="18" customHeight="1" x14ac:dyDescent="0.2">
      <c r="A79" s="273" t="s">
        <v>22</v>
      </c>
      <c r="B79" s="274"/>
      <c r="C79" s="274"/>
      <c r="D79" s="274"/>
      <c r="E79" s="274"/>
      <c r="F79" s="274"/>
      <c r="G79" s="274"/>
      <c r="H79" s="274"/>
      <c r="I79" s="69"/>
      <c r="J79" s="70"/>
      <c r="K79" s="70"/>
      <c r="L79" s="70"/>
      <c r="M79" s="70"/>
      <c r="N79" s="70"/>
      <c r="O79" s="70"/>
      <c r="P79" s="70"/>
      <c r="Q79" s="286"/>
    </row>
    <row r="80" spans="1:17" ht="38.25" x14ac:dyDescent="0.2">
      <c r="A80" s="295"/>
      <c r="B80" s="158">
        <v>35420</v>
      </c>
      <c r="C80" s="162" t="s">
        <v>110</v>
      </c>
      <c r="D80" s="80" t="s">
        <v>361</v>
      </c>
      <c r="E80" s="79"/>
      <c r="F80" s="264">
        <v>0.4</v>
      </c>
      <c r="G80" s="264">
        <f>Главная!$T$26</f>
        <v>0.05</v>
      </c>
      <c r="H80" s="253">
        <v>380</v>
      </c>
      <c r="I80" s="69"/>
      <c r="J80" s="70"/>
      <c r="K80" s="70"/>
      <c r="L80" s="70"/>
      <c r="M80" s="70"/>
      <c r="N80" s="70"/>
      <c r="O80" s="70"/>
      <c r="P80" s="70"/>
      <c r="Q80" s="286"/>
    </row>
    <row r="81" spans="1:16" ht="38.25" x14ac:dyDescent="0.2">
      <c r="A81" s="296"/>
      <c r="B81" s="155">
        <v>35419</v>
      </c>
      <c r="C81" s="164" t="s">
        <v>362</v>
      </c>
      <c r="D81" s="84" t="s">
        <v>363</v>
      </c>
      <c r="E81" s="763"/>
      <c r="F81" s="264">
        <v>0.4</v>
      </c>
      <c r="G81" s="264">
        <f>Главная!$T$26</f>
        <v>0.05</v>
      </c>
      <c r="H81" s="253">
        <v>330</v>
      </c>
      <c r="I81" s="69"/>
      <c r="J81" s="70"/>
      <c r="K81" s="70"/>
      <c r="L81" s="70"/>
      <c r="M81" s="70"/>
      <c r="N81" s="70"/>
      <c r="O81" s="70"/>
      <c r="P81" s="70"/>
    </row>
    <row r="82" spans="1:16" ht="38.25" x14ac:dyDescent="0.2">
      <c r="A82" s="297"/>
      <c r="B82" s="155">
        <v>35422</v>
      </c>
      <c r="C82" s="164" t="s">
        <v>109</v>
      </c>
      <c r="D82" s="84" t="s">
        <v>364</v>
      </c>
      <c r="E82" s="763"/>
      <c r="F82" s="264">
        <v>0.4</v>
      </c>
      <c r="G82" s="264">
        <f>Главная!$T$26</f>
        <v>0.05</v>
      </c>
      <c r="H82" s="253">
        <v>380</v>
      </c>
      <c r="I82" s="69"/>
      <c r="J82" s="70"/>
      <c r="K82" s="70"/>
      <c r="L82" s="70"/>
      <c r="M82" s="70"/>
      <c r="N82" s="70"/>
      <c r="O82" s="70"/>
      <c r="P82" s="70"/>
    </row>
    <row r="83" spans="1:16" ht="38.25" x14ac:dyDescent="0.2">
      <c r="A83" s="298"/>
      <c r="B83" s="156">
        <v>35421</v>
      </c>
      <c r="C83" s="299" t="s">
        <v>365</v>
      </c>
      <c r="D83" s="91" t="s">
        <v>366</v>
      </c>
      <c r="E83" s="90"/>
      <c r="F83" s="264">
        <v>0.4</v>
      </c>
      <c r="G83" s="264">
        <f>Главная!$T$26</f>
        <v>0.05</v>
      </c>
      <c r="H83" s="253">
        <v>280</v>
      </c>
      <c r="I83" s="69"/>
      <c r="J83" s="70"/>
      <c r="K83" s="70"/>
      <c r="L83" s="70"/>
      <c r="M83" s="70"/>
      <c r="N83" s="70"/>
      <c r="O83" s="70"/>
      <c r="P83" s="70"/>
    </row>
    <row r="84" spans="1:16" ht="18" customHeight="1" x14ac:dyDescent="0.2">
      <c r="A84" s="123" t="s">
        <v>43</v>
      </c>
      <c r="B84" s="124"/>
      <c r="C84" s="124"/>
      <c r="D84" s="124"/>
      <c r="E84" s="124"/>
      <c r="F84" s="124"/>
      <c r="G84" s="124"/>
      <c r="H84" s="124"/>
      <c r="I84" s="69"/>
      <c r="J84" s="70"/>
      <c r="K84" s="70"/>
      <c r="L84" s="70"/>
      <c r="M84" s="70"/>
      <c r="N84" s="70"/>
      <c r="O84" s="70"/>
      <c r="P84" s="70"/>
    </row>
    <row r="85" spans="1:16" ht="15" x14ac:dyDescent="0.2">
      <c r="A85" s="300" t="s">
        <v>367</v>
      </c>
      <c r="B85" s="301"/>
      <c r="C85" s="301"/>
      <c r="D85" s="301"/>
      <c r="E85" s="301"/>
      <c r="F85" s="301"/>
      <c r="G85" s="301"/>
      <c r="H85" s="301"/>
      <c r="I85" s="69"/>
      <c r="J85" s="70"/>
      <c r="K85" s="70"/>
      <c r="L85" s="70"/>
      <c r="M85" s="70"/>
      <c r="N85" s="70"/>
      <c r="O85" s="70"/>
      <c r="P85" s="70"/>
    </row>
    <row r="86" spans="1:16" ht="63.75" x14ac:dyDescent="0.2">
      <c r="A86" s="302"/>
      <c r="B86" s="79">
        <v>35201</v>
      </c>
      <c r="C86" s="262" t="s">
        <v>368</v>
      </c>
      <c r="D86" s="263" t="s">
        <v>369</v>
      </c>
      <c r="E86" s="303" t="s">
        <v>370</v>
      </c>
      <c r="F86" s="252">
        <v>0.3</v>
      </c>
      <c r="G86" s="252">
        <f>Главная!$T$26</f>
        <v>0.05</v>
      </c>
      <c r="H86" s="253">
        <v>413</v>
      </c>
      <c r="I86" s="69"/>
      <c r="J86" s="70"/>
      <c r="K86" s="70"/>
      <c r="L86" s="70"/>
      <c r="M86" s="70"/>
      <c r="N86" s="70"/>
      <c r="O86" s="70"/>
      <c r="P86" s="70"/>
    </row>
    <row r="87" spans="1:16" ht="25.5" x14ac:dyDescent="0.2">
      <c r="A87" s="304"/>
      <c r="B87" s="90">
        <v>36209</v>
      </c>
      <c r="C87" s="305" t="s">
        <v>371</v>
      </c>
      <c r="D87" s="306" t="s">
        <v>369</v>
      </c>
      <c r="E87" s="303" t="s">
        <v>372</v>
      </c>
      <c r="F87" s="252">
        <v>0.3</v>
      </c>
      <c r="G87" s="252">
        <f>Главная!$T$26</f>
        <v>0.05</v>
      </c>
      <c r="H87" s="253">
        <v>250.18</v>
      </c>
      <c r="I87" s="69"/>
      <c r="J87" s="70"/>
      <c r="K87" s="70"/>
      <c r="L87" s="70"/>
      <c r="M87" s="70"/>
      <c r="N87" s="70"/>
      <c r="O87" s="70"/>
      <c r="P87" s="70"/>
    </row>
    <row r="88" spans="1:16" ht="15" x14ac:dyDescent="0.2">
      <c r="A88" s="307" t="s">
        <v>373</v>
      </c>
      <c r="B88" s="308"/>
      <c r="C88" s="308"/>
      <c r="D88" s="308"/>
      <c r="E88" s="309"/>
      <c r="F88" s="308"/>
      <c r="G88" s="308"/>
      <c r="H88" s="309"/>
      <c r="I88" s="69"/>
      <c r="J88" s="70"/>
      <c r="K88" s="70"/>
      <c r="L88" s="70"/>
      <c r="M88" s="70"/>
      <c r="N88" s="70"/>
      <c r="O88" s="70"/>
      <c r="P88" s="70"/>
    </row>
    <row r="89" spans="1:16" ht="63.75" customHeight="1" x14ac:dyDescent="0.2">
      <c r="A89" s="302"/>
      <c r="B89" s="79">
        <v>34720</v>
      </c>
      <c r="C89" s="262" t="s">
        <v>374</v>
      </c>
      <c r="D89" s="263" t="s">
        <v>375</v>
      </c>
      <c r="E89" s="783" t="s">
        <v>376</v>
      </c>
      <c r="F89" s="252">
        <v>0.3</v>
      </c>
      <c r="G89" s="252">
        <f>Главная!$T$26</f>
        <v>0.05</v>
      </c>
      <c r="H89" s="253">
        <v>312.22000000000003</v>
      </c>
      <c r="I89" s="69"/>
      <c r="J89" s="70"/>
      <c r="K89" s="70"/>
      <c r="L89" s="70"/>
      <c r="M89" s="70"/>
      <c r="N89" s="70"/>
      <c r="O89" s="70"/>
      <c r="P89" s="70"/>
    </row>
    <row r="90" spans="1:16" x14ac:dyDescent="0.2">
      <c r="A90" s="310"/>
      <c r="B90" s="763">
        <v>34738</v>
      </c>
      <c r="C90" s="103" t="s">
        <v>377</v>
      </c>
      <c r="D90" s="311" t="s">
        <v>369</v>
      </c>
      <c r="E90" s="783"/>
      <c r="F90" s="252">
        <v>0.3</v>
      </c>
      <c r="G90" s="252">
        <f>Главная!$T$26</f>
        <v>0.05</v>
      </c>
      <c r="H90" s="253">
        <v>454.4</v>
      </c>
      <c r="I90" s="69"/>
      <c r="J90" s="70"/>
      <c r="K90" s="70"/>
      <c r="L90" s="70"/>
      <c r="M90" s="70"/>
      <c r="N90" s="70"/>
      <c r="O90" s="70"/>
      <c r="P90" s="70"/>
    </row>
    <row r="91" spans="1:16" ht="25.5" x14ac:dyDescent="0.2">
      <c r="A91" s="310"/>
      <c r="B91" s="763">
        <v>34529</v>
      </c>
      <c r="C91" s="103" t="s">
        <v>378</v>
      </c>
      <c r="D91" s="311" t="s">
        <v>379</v>
      </c>
      <c r="E91" s="783"/>
      <c r="F91" s="252">
        <v>0.3</v>
      </c>
      <c r="G91" s="252">
        <f>Главная!$T$26</f>
        <v>0.05</v>
      </c>
      <c r="H91" s="253">
        <v>352.9</v>
      </c>
      <c r="I91" s="69"/>
      <c r="J91" s="70"/>
      <c r="K91" s="70"/>
      <c r="L91" s="70"/>
      <c r="M91" s="70"/>
      <c r="N91" s="70"/>
      <c r="O91" s="70"/>
      <c r="P91" s="70"/>
    </row>
    <row r="92" spans="1:16" ht="25.5" x14ac:dyDescent="0.2">
      <c r="A92" s="304"/>
      <c r="B92" s="90">
        <v>34535</v>
      </c>
      <c r="C92" s="305" t="s">
        <v>380</v>
      </c>
      <c r="D92" s="306" t="s">
        <v>381</v>
      </c>
      <c r="E92" s="783"/>
      <c r="F92" s="252">
        <v>0.3</v>
      </c>
      <c r="G92" s="252">
        <f>Главная!$T$26</f>
        <v>0.05</v>
      </c>
      <c r="H92" s="253">
        <v>530.87</v>
      </c>
      <c r="I92" s="69"/>
      <c r="J92" s="70"/>
      <c r="K92" s="70"/>
      <c r="L92" s="70"/>
      <c r="M92" s="70"/>
      <c r="N92" s="70"/>
      <c r="O92" s="70"/>
      <c r="P92" s="70"/>
    </row>
    <row r="93" spans="1:16" ht="15" x14ac:dyDescent="0.2">
      <c r="A93" s="307" t="s">
        <v>382</v>
      </c>
      <c r="B93" s="308"/>
      <c r="C93" s="308"/>
      <c r="D93" s="308"/>
      <c r="E93" s="309"/>
      <c r="F93" s="308"/>
      <c r="G93" s="308"/>
      <c r="H93" s="309"/>
      <c r="I93" s="69"/>
      <c r="J93" s="70"/>
      <c r="K93" s="70"/>
      <c r="L93" s="70"/>
      <c r="M93" s="70"/>
      <c r="N93" s="70"/>
      <c r="O93" s="70"/>
      <c r="P93" s="70"/>
    </row>
    <row r="94" spans="1:16" ht="76.5" customHeight="1" x14ac:dyDescent="0.2">
      <c r="A94" s="302"/>
      <c r="B94" s="79">
        <v>34733</v>
      </c>
      <c r="C94" s="262" t="s">
        <v>383</v>
      </c>
      <c r="D94" s="312" t="s">
        <v>384</v>
      </c>
      <c r="E94" s="783" t="s">
        <v>385</v>
      </c>
      <c r="F94" s="252">
        <v>0.3</v>
      </c>
      <c r="G94" s="252">
        <f>Главная!$T$26</f>
        <v>0.05</v>
      </c>
      <c r="H94" s="253">
        <v>595.96</v>
      </c>
      <c r="I94" s="69"/>
      <c r="J94" s="70"/>
      <c r="K94" s="70"/>
      <c r="L94" s="70"/>
      <c r="M94" s="70"/>
      <c r="N94" s="70"/>
      <c r="O94" s="70"/>
      <c r="P94" s="70"/>
    </row>
    <row r="95" spans="1:16" ht="25.5" x14ac:dyDescent="0.2">
      <c r="A95" s="310"/>
      <c r="B95" s="763">
        <v>34247</v>
      </c>
      <c r="C95" s="103" t="s">
        <v>386</v>
      </c>
      <c r="D95" s="313" t="s">
        <v>387</v>
      </c>
      <c r="E95" s="783"/>
      <c r="F95" s="252">
        <v>0.3</v>
      </c>
      <c r="G95" s="252">
        <f>Главная!$T$26</f>
        <v>0.05</v>
      </c>
      <c r="H95" s="253">
        <v>810.55</v>
      </c>
      <c r="I95" s="69"/>
      <c r="J95" s="70"/>
      <c r="K95" s="70"/>
      <c r="L95" s="70"/>
      <c r="M95" s="70"/>
      <c r="N95" s="70"/>
      <c r="O95" s="70"/>
      <c r="P95" s="70"/>
    </row>
    <row r="96" spans="1:16" ht="15" x14ac:dyDescent="0.2">
      <c r="A96" s="307" t="s">
        <v>33</v>
      </c>
      <c r="B96" s="308"/>
      <c r="C96" s="308"/>
      <c r="D96" s="308"/>
      <c r="E96" s="309"/>
      <c r="F96" s="308"/>
      <c r="G96" s="308"/>
      <c r="H96" s="309"/>
      <c r="I96" s="69"/>
      <c r="J96" s="70"/>
      <c r="K96" s="70"/>
      <c r="L96" s="70"/>
      <c r="M96" s="70"/>
      <c r="N96" s="70"/>
      <c r="O96" s="70"/>
      <c r="P96" s="70"/>
    </row>
    <row r="97" spans="1:16" ht="51" x14ac:dyDescent="0.2">
      <c r="A97" s="310"/>
      <c r="B97" s="763">
        <v>34719</v>
      </c>
      <c r="C97" s="103" t="s">
        <v>388</v>
      </c>
      <c r="D97" s="311" t="s">
        <v>389</v>
      </c>
      <c r="E97" s="303" t="s">
        <v>390</v>
      </c>
      <c r="F97" s="252">
        <v>0.3</v>
      </c>
      <c r="G97" s="252">
        <f>Главная!$T$26</f>
        <v>0.05</v>
      </c>
      <c r="H97" s="253">
        <v>311.85000000000002</v>
      </c>
      <c r="I97" s="69"/>
      <c r="J97" s="70"/>
      <c r="K97" s="70"/>
      <c r="L97" s="70"/>
      <c r="M97" s="70"/>
      <c r="N97" s="70"/>
      <c r="O97" s="70"/>
      <c r="P97" s="70"/>
    </row>
    <row r="98" spans="1:16" ht="14.25" x14ac:dyDescent="0.2">
      <c r="A98" s="304"/>
      <c r="B98" s="90">
        <v>35814</v>
      </c>
      <c r="C98" s="314" t="s">
        <v>391</v>
      </c>
      <c r="D98" s="315" t="s">
        <v>392</v>
      </c>
      <c r="E98" s="303" t="s">
        <v>393</v>
      </c>
      <c r="F98" s="252">
        <v>0.3</v>
      </c>
      <c r="G98" s="252">
        <f>Главная!$T$26</f>
        <v>0.05</v>
      </c>
      <c r="H98" s="253">
        <v>216.52</v>
      </c>
      <c r="I98" s="69"/>
      <c r="J98" s="70"/>
      <c r="K98" s="70"/>
      <c r="L98" s="70"/>
      <c r="M98" s="70"/>
      <c r="N98" s="70"/>
      <c r="O98" s="70"/>
      <c r="P98" s="70"/>
    </row>
    <row r="99" spans="1:16" ht="15" x14ac:dyDescent="0.2">
      <c r="A99" s="316" t="s">
        <v>394</v>
      </c>
      <c r="B99" s="317"/>
      <c r="C99" s="317"/>
      <c r="D99" s="317"/>
      <c r="E99" s="318"/>
      <c r="F99" s="317"/>
      <c r="G99" s="317"/>
      <c r="H99" s="318"/>
      <c r="I99" s="69"/>
      <c r="J99" s="70"/>
      <c r="K99" s="70"/>
      <c r="L99" s="70"/>
      <c r="M99" s="70"/>
      <c r="N99" s="70"/>
      <c r="O99" s="70"/>
      <c r="P99" s="70"/>
    </row>
    <row r="100" spans="1:16" ht="25.5" customHeight="1" x14ac:dyDescent="0.2">
      <c r="A100" s="302"/>
      <c r="B100" s="79">
        <v>35087</v>
      </c>
      <c r="C100" s="262" t="s">
        <v>395</v>
      </c>
      <c r="D100" s="263" t="s">
        <v>396</v>
      </c>
      <c r="E100" s="783" t="s">
        <v>397</v>
      </c>
      <c r="F100" s="252">
        <v>0.3</v>
      </c>
      <c r="G100" s="252">
        <f>Главная!$T$26</f>
        <v>0.05</v>
      </c>
      <c r="H100" s="253">
        <v>941.44</v>
      </c>
      <c r="I100" s="69"/>
      <c r="J100" s="70"/>
      <c r="K100" s="70"/>
      <c r="L100" s="70"/>
      <c r="M100" s="70"/>
      <c r="N100" s="70"/>
      <c r="O100" s="70"/>
      <c r="P100" s="70"/>
    </row>
    <row r="101" spans="1:16" ht="25.5" x14ac:dyDescent="0.2">
      <c r="A101" s="310"/>
      <c r="B101" s="763">
        <v>35089</v>
      </c>
      <c r="C101" s="103" t="s">
        <v>398</v>
      </c>
      <c r="D101" s="311" t="s">
        <v>399</v>
      </c>
      <c r="E101" s="783"/>
      <c r="F101" s="252">
        <v>0.3</v>
      </c>
      <c r="G101" s="252">
        <f>Главная!$T$26</f>
        <v>0.05</v>
      </c>
      <c r="H101" s="253">
        <v>941.44</v>
      </c>
      <c r="I101" s="69"/>
      <c r="J101" s="70"/>
      <c r="K101" s="70"/>
      <c r="L101" s="70"/>
      <c r="M101" s="70"/>
      <c r="N101" s="70"/>
      <c r="O101" s="70"/>
      <c r="P101" s="70"/>
    </row>
    <row r="102" spans="1:16" ht="25.5" x14ac:dyDescent="0.2">
      <c r="A102" s="304"/>
      <c r="B102" s="90">
        <v>35284</v>
      </c>
      <c r="C102" s="305" t="s">
        <v>400</v>
      </c>
      <c r="D102" s="306" t="s">
        <v>401</v>
      </c>
      <c r="E102" s="783"/>
      <c r="F102" s="252">
        <v>0.3</v>
      </c>
      <c r="G102" s="252">
        <f>Главная!$T$26</f>
        <v>0.05</v>
      </c>
      <c r="H102" s="253">
        <v>1463.46</v>
      </c>
      <c r="I102" s="69"/>
      <c r="J102" s="70"/>
      <c r="K102" s="70"/>
      <c r="L102" s="70"/>
      <c r="M102" s="70"/>
      <c r="N102" s="70"/>
      <c r="O102" s="70"/>
      <c r="P102" s="70"/>
    </row>
    <row r="103" spans="1:16" ht="15" x14ac:dyDescent="0.2">
      <c r="A103" s="316" t="s">
        <v>402</v>
      </c>
      <c r="B103" s="317"/>
      <c r="C103" s="317"/>
      <c r="D103" s="317"/>
      <c r="E103" s="318"/>
      <c r="F103" s="317"/>
      <c r="G103" s="317"/>
      <c r="H103" s="318"/>
      <c r="I103" s="69"/>
      <c r="J103" s="70"/>
      <c r="K103" s="70"/>
      <c r="L103" s="70"/>
      <c r="M103" s="70"/>
      <c r="N103" s="70"/>
      <c r="O103" s="70"/>
      <c r="P103" s="70"/>
    </row>
    <row r="104" spans="1:16" ht="25.5" customHeight="1" x14ac:dyDescent="0.2">
      <c r="A104" s="302"/>
      <c r="B104" s="79">
        <v>34798</v>
      </c>
      <c r="C104" s="262" t="s">
        <v>403</v>
      </c>
      <c r="D104" s="263" t="s">
        <v>396</v>
      </c>
      <c r="E104" s="783" t="s">
        <v>397</v>
      </c>
      <c r="F104" s="252">
        <v>0.3</v>
      </c>
      <c r="G104" s="252">
        <f>Главная!$T$26</f>
        <v>0.05</v>
      </c>
      <c r="H104" s="253">
        <v>1041</v>
      </c>
      <c r="I104" s="69"/>
      <c r="J104" s="70"/>
      <c r="K104" s="70"/>
      <c r="L104" s="70"/>
      <c r="M104" s="70"/>
      <c r="N104" s="70"/>
      <c r="O104" s="70"/>
      <c r="P104" s="70"/>
    </row>
    <row r="105" spans="1:16" ht="25.5" x14ac:dyDescent="0.2">
      <c r="A105" s="310"/>
      <c r="B105" s="763">
        <v>35091</v>
      </c>
      <c r="C105" s="103" t="s">
        <v>404</v>
      </c>
      <c r="D105" s="311" t="s">
        <v>399</v>
      </c>
      <c r="E105" s="783"/>
      <c r="F105" s="252">
        <v>0.3</v>
      </c>
      <c r="G105" s="252">
        <f>Главная!$T$26</f>
        <v>0.05</v>
      </c>
      <c r="H105" s="253">
        <v>1041</v>
      </c>
      <c r="I105" s="69"/>
      <c r="J105" s="70"/>
      <c r="K105" s="70"/>
      <c r="L105" s="70"/>
      <c r="M105" s="70"/>
      <c r="N105" s="70"/>
      <c r="O105" s="70"/>
      <c r="P105" s="70"/>
    </row>
    <row r="106" spans="1:16" ht="25.5" x14ac:dyDescent="0.2">
      <c r="A106" s="310"/>
      <c r="B106" s="763">
        <v>35098</v>
      </c>
      <c r="C106" s="103" t="s">
        <v>405</v>
      </c>
      <c r="D106" s="311" t="s">
        <v>401</v>
      </c>
      <c r="E106" s="783"/>
      <c r="F106" s="252">
        <v>0.3</v>
      </c>
      <c r="G106" s="252">
        <f>Главная!$T$26</f>
        <v>0.05</v>
      </c>
      <c r="H106" s="253">
        <v>1375.94</v>
      </c>
      <c r="I106" s="69"/>
      <c r="J106" s="70"/>
      <c r="K106" s="70"/>
      <c r="L106" s="70"/>
      <c r="M106" s="70"/>
      <c r="N106" s="70"/>
      <c r="O106" s="70"/>
      <c r="P106" s="70"/>
    </row>
    <row r="107" spans="1:16" ht="38.25" x14ac:dyDescent="0.2">
      <c r="A107" s="310"/>
      <c r="B107" s="763">
        <v>34553</v>
      </c>
      <c r="C107" s="103" t="s">
        <v>406</v>
      </c>
      <c r="D107" s="311" t="s">
        <v>407</v>
      </c>
      <c r="E107" s="764" t="s">
        <v>408</v>
      </c>
      <c r="F107" s="252">
        <v>0.3</v>
      </c>
      <c r="G107" s="252">
        <f>Главная!$T$26</f>
        <v>0.05</v>
      </c>
      <c r="H107" s="253">
        <v>3053.03</v>
      </c>
      <c r="I107" s="69"/>
      <c r="J107" s="70"/>
      <c r="K107" s="70"/>
      <c r="L107" s="70"/>
      <c r="M107" s="70"/>
      <c r="N107" s="70"/>
      <c r="O107" s="70"/>
      <c r="P107" s="70"/>
    </row>
    <row r="113" ht="11.25" customHeight="1" x14ac:dyDescent="0.2"/>
  </sheetData>
  <autoFilter ref="A6:H107" xr:uid="{00000000-0009-0000-0000-000005000000}"/>
  <mergeCells count="9">
    <mergeCell ref="H1:H5"/>
    <mergeCell ref="E94:E95"/>
    <mergeCell ref="E100:E102"/>
    <mergeCell ref="E104:E106"/>
    <mergeCell ref="E9:E16"/>
    <mergeCell ref="E18:E31"/>
    <mergeCell ref="E39:E48"/>
    <mergeCell ref="E50:E56"/>
    <mergeCell ref="E89:E92"/>
  </mergeCells>
  <hyperlinks>
    <hyperlink ref="C4" r:id="rId1" display="mailto:9221383421@mail.ru" xr:uid="{8CEA4649-7E6D-49B3-949B-C286F7BE15A0}"/>
    <hyperlink ref="C5" r:id="rId2" display="https://автаномка96.рф/" xr:uid="{60C5D29B-5268-48F2-B742-8657D90DF62A}"/>
  </hyperlinks>
  <pageMargins left="0.37986111111111098" right="0.120138888888889" top="0.75" bottom="0.75" header="0.51180555555555496" footer="0.51180555555555496"/>
  <pageSetup paperSize="9" firstPageNumber="0" orientation="portrait" horizontalDpi="300" verticalDpi="30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MG199"/>
  <sheetViews>
    <sheetView zoomScale="95" zoomScaleNormal="95" workbookViewId="0">
      <pane ySplit="7" topLeftCell="A77" activePane="bottomLeft" state="frozen"/>
      <selection pane="bottomLeft" activeCell="C3" sqref="C3:C5"/>
    </sheetView>
  </sheetViews>
  <sheetFormatPr defaultRowHeight="12.75" x14ac:dyDescent="0.2"/>
  <cols>
    <col min="1" max="2" width="11.5703125" style="70"/>
    <col min="3" max="3" width="50" style="70" customWidth="1"/>
    <col min="4" max="4" width="39" style="70" customWidth="1"/>
    <col min="5" max="5" width="11.5703125" style="319" hidden="1"/>
    <col min="6" max="6" width="11" style="70" hidden="1" customWidth="1"/>
    <col min="7" max="7" width="11" style="320" customWidth="1"/>
    <col min="8" max="1021" width="9.140625" style="70" customWidth="1"/>
  </cols>
  <sheetData>
    <row r="1" spans="1:18" s="47" customFormat="1" ht="12.75" customHeight="1" x14ac:dyDescent="0.2">
      <c r="A1" s="45"/>
      <c r="B1" s="46"/>
      <c r="G1" s="780"/>
    </row>
    <row r="2" spans="1:18" s="47" customFormat="1" ht="18.75" x14ac:dyDescent="0.3">
      <c r="A2" s="45"/>
      <c r="B2" s="46"/>
      <c r="C2" s="166"/>
      <c r="G2" s="780"/>
      <c r="H2" s="50"/>
    </row>
    <row r="3" spans="1:18" s="47" customFormat="1" ht="15" x14ac:dyDescent="0.2">
      <c r="A3" s="45"/>
      <c r="B3" s="46"/>
      <c r="C3" s="797">
        <v>79193850543</v>
      </c>
      <c r="G3" s="780"/>
      <c r="H3" s="50"/>
    </row>
    <row r="4" spans="1:18" s="47" customFormat="1" x14ac:dyDescent="0.2">
      <c r="A4" s="45"/>
      <c r="B4" s="46"/>
      <c r="C4" s="798" t="s">
        <v>1884</v>
      </c>
      <c r="G4" s="780"/>
      <c r="H4" s="50"/>
    </row>
    <row r="5" spans="1:18" s="47" customFormat="1" x14ac:dyDescent="0.2">
      <c r="A5" s="45"/>
      <c r="B5" s="46"/>
      <c r="C5" s="798" t="s">
        <v>1883</v>
      </c>
      <c r="G5" s="780"/>
      <c r="H5" s="50"/>
    </row>
    <row r="6" spans="1:18" s="47" customFormat="1" ht="15" x14ac:dyDescent="0.2">
      <c r="A6" s="45"/>
      <c r="B6" s="46"/>
      <c r="C6" s="54"/>
      <c r="G6" s="780"/>
      <c r="H6" s="50"/>
      <c r="J6" s="70"/>
      <c r="K6" s="70"/>
      <c r="L6" s="70"/>
      <c r="M6" s="70"/>
      <c r="N6" s="70"/>
      <c r="O6" s="70"/>
      <c r="P6" s="70"/>
      <c r="Q6" s="70"/>
      <c r="R6" s="70"/>
    </row>
    <row r="7" spans="1:18" s="47" customFormat="1" ht="38.25" x14ac:dyDescent="0.2">
      <c r="A7" s="321" t="s">
        <v>87</v>
      </c>
      <c r="B7" s="321" t="s">
        <v>88</v>
      </c>
      <c r="C7" s="321" t="s">
        <v>89</v>
      </c>
      <c r="D7" s="321" t="s">
        <v>409</v>
      </c>
      <c r="E7" s="72" t="s">
        <v>90</v>
      </c>
      <c r="F7" s="72" t="s">
        <v>90</v>
      </c>
      <c r="G7" s="73" t="s">
        <v>91</v>
      </c>
      <c r="H7" s="50"/>
      <c r="J7" s="70"/>
      <c r="K7" s="70"/>
      <c r="L7" s="70"/>
      <c r="M7" s="70"/>
      <c r="N7" s="70"/>
      <c r="O7" s="70"/>
      <c r="P7" s="70"/>
      <c r="Q7" s="70"/>
      <c r="R7" s="70"/>
    </row>
    <row r="8" spans="1:18" ht="18" customHeight="1" x14ac:dyDescent="0.2">
      <c r="A8" s="123" t="s">
        <v>410</v>
      </c>
      <c r="B8" s="322"/>
      <c r="C8" s="322"/>
      <c r="D8" s="322"/>
      <c r="E8" s="322"/>
      <c r="F8" s="322"/>
      <c r="G8" s="322"/>
    </row>
    <row r="9" spans="1:18" s="325" customFormat="1" ht="18" customHeight="1" x14ac:dyDescent="0.25">
      <c r="A9" s="323" t="s">
        <v>43</v>
      </c>
      <c r="B9" s="324"/>
      <c r="C9" s="324"/>
      <c r="D9" s="324"/>
      <c r="E9" s="324"/>
      <c r="F9" s="324"/>
      <c r="G9" s="324"/>
      <c r="J9" s="70"/>
      <c r="K9" s="70"/>
      <c r="L9" s="70"/>
      <c r="M9" s="70"/>
      <c r="N9" s="70"/>
      <c r="O9" s="70"/>
      <c r="P9" s="70"/>
      <c r="Q9" s="70"/>
      <c r="R9" s="70"/>
    </row>
    <row r="10" spans="1:18" s="330" customFormat="1" ht="12.75" customHeight="1" x14ac:dyDescent="0.2">
      <c r="A10" s="247"/>
      <c r="B10" s="247" t="s">
        <v>411</v>
      </c>
      <c r="C10" s="250" t="s">
        <v>412</v>
      </c>
      <c r="D10" s="250" t="s">
        <v>413</v>
      </c>
      <c r="E10" s="326">
        <v>0.4</v>
      </c>
      <c r="F10" s="327">
        <f>Главная!$T$26</f>
        <v>0.05</v>
      </c>
      <c r="G10" s="328">
        <v>8.85</v>
      </c>
      <c r="J10" s="70"/>
      <c r="K10" s="70"/>
      <c r="L10" s="70"/>
      <c r="M10" s="70"/>
      <c r="N10" s="70"/>
      <c r="O10" s="70"/>
      <c r="P10" s="70"/>
      <c r="Q10" s="70"/>
      <c r="R10" s="70"/>
    </row>
    <row r="11" spans="1:18" s="330" customFormat="1" x14ac:dyDescent="0.2">
      <c r="A11" s="275"/>
      <c r="B11" s="275">
        <v>34484</v>
      </c>
      <c r="C11" s="278" t="s">
        <v>414</v>
      </c>
      <c r="D11" s="278" t="s">
        <v>415</v>
      </c>
      <c r="E11" s="331">
        <v>0.4</v>
      </c>
      <c r="F11" s="332">
        <f>Главная!$T$26</f>
        <v>0.05</v>
      </c>
      <c r="G11" s="178">
        <v>253.74</v>
      </c>
      <c r="J11" s="70"/>
      <c r="K11" s="70"/>
      <c r="L11" s="70"/>
      <c r="M11" s="70"/>
      <c r="N11" s="70"/>
      <c r="O11" s="70"/>
      <c r="P11" s="70"/>
      <c r="Q11" s="70"/>
      <c r="R11" s="70"/>
    </row>
    <row r="12" spans="1:18" s="330" customFormat="1" x14ac:dyDescent="0.2">
      <c r="A12" s="275"/>
      <c r="B12" s="275">
        <v>34489</v>
      </c>
      <c r="C12" s="278" t="s">
        <v>416</v>
      </c>
      <c r="D12" s="278" t="s">
        <v>417</v>
      </c>
      <c r="E12" s="331">
        <v>0.4</v>
      </c>
      <c r="F12" s="332">
        <f>Главная!$T$26</f>
        <v>0.05</v>
      </c>
      <c r="G12" s="178">
        <v>349.85</v>
      </c>
      <c r="J12" s="70"/>
      <c r="K12" s="70"/>
      <c r="L12" s="70"/>
      <c r="M12" s="70"/>
      <c r="N12" s="70"/>
      <c r="O12" s="70"/>
      <c r="P12" s="70"/>
      <c r="Q12" s="70"/>
      <c r="R12" s="70"/>
    </row>
    <row r="13" spans="1:18" s="330" customFormat="1" x14ac:dyDescent="0.2">
      <c r="A13" s="275"/>
      <c r="B13" s="275">
        <v>35662</v>
      </c>
      <c r="C13" s="278" t="s">
        <v>418</v>
      </c>
      <c r="D13" s="278"/>
      <c r="E13" s="331">
        <v>0.4</v>
      </c>
      <c r="F13" s="332">
        <f>Главная!$T$26</f>
        <v>0.05</v>
      </c>
      <c r="G13" s="178">
        <v>152.55000000000001</v>
      </c>
      <c r="J13" s="70"/>
      <c r="K13" s="70"/>
      <c r="L13" s="70"/>
      <c r="M13" s="70"/>
      <c r="N13" s="70"/>
      <c r="O13" s="70"/>
      <c r="P13" s="70"/>
      <c r="Q13" s="70"/>
      <c r="R13" s="70"/>
    </row>
    <row r="14" spans="1:18" s="330" customFormat="1" x14ac:dyDescent="0.2">
      <c r="A14" s="275"/>
      <c r="B14" s="275">
        <v>34501</v>
      </c>
      <c r="C14" s="278" t="s">
        <v>419</v>
      </c>
      <c r="D14" s="278"/>
      <c r="E14" s="331">
        <v>0.4</v>
      </c>
      <c r="F14" s="332">
        <f>Главная!$T$26</f>
        <v>0.05</v>
      </c>
      <c r="G14" s="178">
        <v>15.87</v>
      </c>
      <c r="J14" s="70"/>
      <c r="K14" s="70"/>
      <c r="L14" s="70"/>
      <c r="M14" s="70"/>
      <c r="N14" s="70"/>
      <c r="O14" s="70"/>
      <c r="P14" s="70"/>
      <c r="Q14" s="70"/>
      <c r="R14" s="70"/>
    </row>
    <row r="15" spans="1:18" s="330" customFormat="1" x14ac:dyDescent="0.2">
      <c r="A15" s="275"/>
      <c r="B15" s="275">
        <v>90909</v>
      </c>
      <c r="C15" s="278" t="s">
        <v>420</v>
      </c>
      <c r="D15" s="278"/>
      <c r="E15" s="331">
        <v>0.4</v>
      </c>
      <c r="F15" s="332">
        <f>Главная!$T$26</f>
        <v>0.05</v>
      </c>
      <c r="G15" s="178">
        <v>56.95</v>
      </c>
      <c r="J15" s="70"/>
      <c r="K15" s="70"/>
      <c r="L15" s="70"/>
      <c r="M15" s="70"/>
      <c r="N15" s="70"/>
      <c r="O15" s="70"/>
      <c r="P15" s="70"/>
      <c r="Q15" s="70"/>
      <c r="R15" s="70"/>
    </row>
    <row r="16" spans="1:18" s="330" customFormat="1" x14ac:dyDescent="0.2">
      <c r="A16" s="275"/>
      <c r="B16" s="275">
        <v>90910</v>
      </c>
      <c r="C16" s="278" t="s">
        <v>421</v>
      </c>
      <c r="D16" s="278"/>
      <c r="E16" s="331">
        <v>0.4</v>
      </c>
      <c r="F16" s="332">
        <f>Главная!$T$26</f>
        <v>0.05</v>
      </c>
      <c r="G16" s="178">
        <v>56.95</v>
      </c>
      <c r="J16" s="70"/>
      <c r="K16" s="70"/>
      <c r="L16" s="70"/>
      <c r="M16" s="70"/>
      <c r="N16" s="70"/>
      <c r="O16" s="70"/>
      <c r="P16" s="70"/>
      <c r="Q16" s="70"/>
      <c r="R16" s="70"/>
    </row>
    <row r="17" spans="1:18" s="330" customFormat="1" x14ac:dyDescent="0.2">
      <c r="A17" s="275"/>
      <c r="B17" s="275">
        <v>34518</v>
      </c>
      <c r="C17" s="278" t="s">
        <v>422</v>
      </c>
      <c r="D17" s="278"/>
      <c r="E17" s="331">
        <v>0.4</v>
      </c>
      <c r="F17" s="332">
        <f>Главная!$T$26</f>
        <v>0.05</v>
      </c>
      <c r="G17" s="178">
        <v>56.95</v>
      </c>
      <c r="J17" s="70"/>
      <c r="K17" s="70"/>
      <c r="L17" s="70"/>
      <c r="M17" s="70"/>
      <c r="N17" s="70"/>
      <c r="O17" s="70"/>
      <c r="P17" s="70"/>
      <c r="Q17" s="70"/>
      <c r="R17" s="70"/>
    </row>
    <row r="18" spans="1:18" s="330" customFormat="1" x14ac:dyDescent="0.2">
      <c r="A18" s="275"/>
      <c r="B18" s="275">
        <v>35078</v>
      </c>
      <c r="C18" s="278" t="s">
        <v>423</v>
      </c>
      <c r="D18" s="278"/>
      <c r="E18" s="331">
        <v>0.4</v>
      </c>
      <c r="F18" s="332">
        <f>Главная!$T$26</f>
        <v>0.05</v>
      </c>
      <c r="G18" s="178">
        <v>2.0299999999999998</v>
      </c>
      <c r="J18" s="70"/>
      <c r="K18" s="70"/>
      <c r="L18" s="70"/>
      <c r="M18" s="70"/>
      <c r="N18" s="70"/>
      <c r="O18" s="70"/>
      <c r="P18" s="70"/>
      <c r="Q18" s="70"/>
      <c r="R18" s="70"/>
    </row>
    <row r="19" spans="1:18" s="330" customFormat="1" x14ac:dyDescent="0.2">
      <c r="A19" s="275"/>
      <c r="B19" s="275">
        <v>35633</v>
      </c>
      <c r="C19" s="278" t="s">
        <v>424</v>
      </c>
      <c r="D19" s="278"/>
      <c r="E19" s="331">
        <v>0.4</v>
      </c>
      <c r="F19" s="332">
        <f>Главная!$T$26</f>
        <v>0.05</v>
      </c>
      <c r="G19" s="178">
        <v>493.25</v>
      </c>
      <c r="J19" s="70"/>
      <c r="K19" s="70"/>
      <c r="L19" s="70"/>
      <c r="M19" s="70"/>
      <c r="N19" s="70"/>
      <c r="O19" s="70"/>
      <c r="P19" s="70"/>
      <c r="Q19" s="70"/>
      <c r="R19" s="70"/>
    </row>
    <row r="20" spans="1:18" s="330" customFormat="1" x14ac:dyDescent="0.2">
      <c r="A20" s="254"/>
      <c r="B20" s="254">
        <v>35626</v>
      </c>
      <c r="C20" s="334" t="s">
        <v>425</v>
      </c>
      <c r="D20" s="254"/>
      <c r="E20" s="335">
        <v>0.4</v>
      </c>
      <c r="F20" s="332">
        <f>Главная!$T$26</f>
        <v>0.05</v>
      </c>
      <c r="G20" s="336">
        <v>40.68</v>
      </c>
      <c r="J20" s="70"/>
      <c r="K20" s="70"/>
      <c r="L20" s="70"/>
      <c r="M20" s="70"/>
      <c r="N20" s="70"/>
      <c r="O20" s="70"/>
      <c r="P20" s="70"/>
      <c r="Q20" s="70"/>
      <c r="R20" s="70"/>
    </row>
    <row r="21" spans="1:18" x14ac:dyDescent="0.2">
      <c r="A21" s="310"/>
      <c r="B21" s="338">
        <v>34714</v>
      </c>
      <c r="C21" s="311" t="s">
        <v>426</v>
      </c>
      <c r="D21" s="311" t="s">
        <v>427</v>
      </c>
      <c r="E21" s="331">
        <v>0.35</v>
      </c>
      <c r="F21" s="332">
        <f>Главная!$T$26</f>
        <v>0.05</v>
      </c>
      <c r="G21" s="339">
        <v>23.39</v>
      </c>
    </row>
    <row r="22" spans="1:18" x14ac:dyDescent="0.2">
      <c r="A22" s="310"/>
      <c r="B22" s="338">
        <v>34502</v>
      </c>
      <c r="C22" s="311" t="s">
        <v>428</v>
      </c>
      <c r="D22" s="311" t="s">
        <v>429</v>
      </c>
      <c r="E22" s="331">
        <v>0.35</v>
      </c>
      <c r="F22" s="332">
        <f>Главная!$T$26</f>
        <v>0.05</v>
      </c>
      <c r="G22" s="339">
        <v>23.39</v>
      </c>
    </row>
    <row r="23" spans="1:18" x14ac:dyDescent="0.2">
      <c r="A23" s="310"/>
      <c r="B23" s="338">
        <v>35627</v>
      </c>
      <c r="C23" s="311" t="s">
        <v>430</v>
      </c>
      <c r="D23" s="311" t="s">
        <v>431</v>
      </c>
      <c r="E23" s="331">
        <v>0.35</v>
      </c>
      <c r="F23" s="332">
        <f>Главная!$T$26</f>
        <v>0.05</v>
      </c>
      <c r="G23" s="339">
        <v>7.12</v>
      </c>
    </row>
    <row r="24" spans="1:18" x14ac:dyDescent="0.2">
      <c r="A24" s="310"/>
      <c r="B24" s="338">
        <v>34509</v>
      </c>
      <c r="C24" s="311" t="s">
        <v>432</v>
      </c>
      <c r="D24" s="311" t="s">
        <v>431</v>
      </c>
      <c r="E24" s="331">
        <v>0.35</v>
      </c>
      <c r="F24" s="332">
        <f>Главная!$T$26</f>
        <v>0.05</v>
      </c>
      <c r="G24" s="339">
        <v>7.12</v>
      </c>
    </row>
    <row r="25" spans="1:18" ht="25.5" x14ac:dyDescent="0.2">
      <c r="A25" s="310"/>
      <c r="B25" s="338">
        <v>34505</v>
      </c>
      <c r="C25" s="311" t="s">
        <v>433</v>
      </c>
      <c r="D25" s="311" t="s">
        <v>434</v>
      </c>
      <c r="E25" s="331">
        <v>0.4</v>
      </c>
      <c r="F25" s="332">
        <f>Главная!$T$26</f>
        <v>0.05</v>
      </c>
      <c r="G25" s="339">
        <v>17.29</v>
      </c>
    </row>
    <row r="26" spans="1:18" ht="25.5" x14ac:dyDescent="0.2">
      <c r="A26" s="310"/>
      <c r="B26" s="338">
        <v>34519</v>
      </c>
      <c r="C26" s="311" t="s">
        <v>435</v>
      </c>
      <c r="D26" s="311" t="s">
        <v>434</v>
      </c>
      <c r="E26" s="331">
        <v>0.4</v>
      </c>
      <c r="F26" s="332">
        <f>Главная!$T$26</f>
        <v>0.05</v>
      </c>
      <c r="G26" s="339">
        <v>17.29</v>
      </c>
    </row>
    <row r="27" spans="1:18" ht="25.5" x14ac:dyDescent="0.2">
      <c r="A27" s="310"/>
      <c r="B27" s="338">
        <v>34512</v>
      </c>
      <c r="C27" s="311" t="s">
        <v>436</v>
      </c>
      <c r="D27" s="311" t="s">
        <v>434</v>
      </c>
      <c r="E27" s="331">
        <v>0.4</v>
      </c>
      <c r="F27" s="332">
        <f>Главная!$T$26</f>
        <v>0.05</v>
      </c>
      <c r="G27" s="339">
        <v>17.29</v>
      </c>
    </row>
    <row r="28" spans="1:18" x14ac:dyDescent="0.2">
      <c r="A28" s="310"/>
      <c r="B28" s="338">
        <v>34458</v>
      </c>
      <c r="C28" s="311" t="s">
        <v>437</v>
      </c>
      <c r="D28" s="311" t="s">
        <v>438</v>
      </c>
      <c r="E28" s="331">
        <v>0.4</v>
      </c>
      <c r="F28" s="332">
        <f>Главная!$T$26</f>
        <v>0.05</v>
      </c>
      <c r="G28" s="339">
        <v>9.15</v>
      </c>
    </row>
    <row r="29" spans="1:18" s="81" customFormat="1" x14ac:dyDescent="0.2">
      <c r="A29" s="310"/>
      <c r="B29" s="338">
        <v>34459</v>
      </c>
      <c r="C29" s="311" t="s">
        <v>439</v>
      </c>
      <c r="D29" s="311" t="s">
        <v>438</v>
      </c>
      <c r="E29" s="331">
        <v>0.4</v>
      </c>
      <c r="F29" s="332">
        <f>Главная!$T$26</f>
        <v>0.05</v>
      </c>
      <c r="G29" s="339">
        <v>9.15</v>
      </c>
      <c r="J29" s="70"/>
      <c r="K29" s="70"/>
      <c r="L29" s="70"/>
      <c r="M29" s="70"/>
      <c r="N29" s="70"/>
      <c r="O29" s="70"/>
      <c r="P29" s="70"/>
      <c r="Q29" s="70"/>
      <c r="R29" s="70"/>
    </row>
    <row r="30" spans="1:18" s="342" customFormat="1" x14ac:dyDescent="0.2">
      <c r="A30" s="340"/>
      <c r="B30" s="763" t="s">
        <v>440</v>
      </c>
      <c r="C30" s="84" t="s">
        <v>441</v>
      </c>
      <c r="D30" s="84" t="s">
        <v>442</v>
      </c>
      <c r="E30" s="331">
        <v>0.4</v>
      </c>
      <c r="F30" s="341">
        <f>Главная!$T$26</f>
        <v>0.05</v>
      </c>
      <c r="G30" s="339"/>
      <c r="J30" s="70"/>
      <c r="K30" s="70"/>
      <c r="L30" s="70"/>
      <c r="M30" s="70"/>
      <c r="N30" s="70"/>
      <c r="O30" s="70"/>
      <c r="P30" s="70"/>
      <c r="Q30" s="70"/>
      <c r="R30" s="70"/>
    </row>
    <row r="31" spans="1:18" s="81" customFormat="1" x14ac:dyDescent="0.2">
      <c r="A31" s="310"/>
      <c r="B31" s="338">
        <v>34503</v>
      </c>
      <c r="C31" s="311" t="s">
        <v>443</v>
      </c>
      <c r="D31" s="311" t="s">
        <v>444</v>
      </c>
      <c r="E31" s="331">
        <v>0.35</v>
      </c>
      <c r="F31" s="332">
        <f>Главная!$T$26</f>
        <v>0.05</v>
      </c>
      <c r="G31" s="339">
        <v>71.19</v>
      </c>
      <c r="J31" s="70"/>
      <c r="K31" s="70"/>
      <c r="L31" s="70"/>
      <c r="M31" s="70"/>
      <c r="N31" s="70"/>
      <c r="O31" s="70"/>
      <c r="P31" s="70"/>
      <c r="Q31" s="70"/>
      <c r="R31" s="70"/>
    </row>
    <row r="32" spans="1:18" s="81" customFormat="1" x14ac:dyDescent="0.2">
      <c r="A32" s="310"/>
      <c r="B32" s="338">
        <v>35102</v>
      </c>
      <c r="C32" s="311" t="s">
        <v>445</v>
      </c>
      <c r="D32" s="311" t="s">
        <v>446</v>
      </c>
      <c r="E32" s="331">
        <v>0.35</v>
      </c>
      <c r="F32" s="332">
        <f>Главная!$T$26</f>
        <v>0.05</v>
      </c>
      <c r="G32" s="339">
        <v>37.630000000000003</v>
      </c>
      <c r="J32" s="70"/>
      <c r="K32" s="70"/>
      <c r="L32" s="70"/>
      <c r="M32" s="70"/>
      <c r="N32" s="70"/>
      <c r="O32" s="70"/>
      <c r="P32" s="70"/>
      <c r="Q32" s="70"/>
      <c r="R32" s="70"/>
    </row>
    <row r="33" spans="1:18" s="81" customFormat="1" x14ac:dyDescent="0.2">
      <c r="A33" s="310"/>
      <c r="B33" s="338">
        <v>35150</v>
      </c>
      <c r="C33" s="311" t="s">
        <v>447</v>
      </c>
      <c r="D33" s="311" t="s">
        <v>448</v>
      </c>
      <c r="E33" s="331">
        <v>0.35</v>
      </c>
      <c r="F33" s="332">
        <f>Главная!$T$26</f>
        <v>0.05</v>
      </c>
      <c r="G33" s="339">
        <v>105.77</v>
      </c>
      <c r="J33" s="70"/>
      <c r="K33" s="70"/>
      <c r="L33" s="70"/>
      <c r="M33" s="70"/>
      <c r="N33" s="70"/>
      <c r="O33" s="70"/>
      <c r="P33" s="70"/>
      <c r="Q33" s="70"/>
      <c r="R33" s="70"/>
    </row>
    <row r="34" spans="1:18" s="81" customFormat="1" x14ac:dyDescent="0.2">
      <c r="A34" s="310"/>
      <c r="B34" s="338">
        <v>34504</v>
      </c>
      <c r="C34" s="311" t="s">
        <v>449</v>
      </c>
      <c r="D34" s="311" t="s">
        <v>444</v>
      </c>
      <c r="E34" s="331">
        <v>0.35</v>
      </c>
      <c r="F34" s="332">
        <f>Главная!$T$26</f>
        <v>0.05</v>
      </c>
      <c r="G34" s="339">
        <v>89.5</v>
      </c>
      <c r="J34" s="70"/>
      <c r="K34" s="70"/>
      <c r="L34" s="70"/>
      <c r="M34" s="70"/>
      <c r="N34" s="70"/>
      <c r="O34" s="70"/>
      <c r="P34" s="70"/>
      <c r="Q34" s="70"/>
      <c r="R34" s="70"/>
    </row>
    <row r="35" spans="1:18" s="81" customFormat="1" x14ac:dyDescent="0.2">
      <c r="A35" s="310"/>
      <c r="B35" s="338">
        <v>35101</v>
      </c>
      <c r="C35" s="311" t="s">
        <v>450</v>
      </c>
      <c r="D35" s="311" t="s">
        <v>446</v>
      </c>
      <c r="E35" s="331">
        <v>0.35</v>
      </c>
      <c r="F35" s="332">
        <f>Главная!$T$26</f>
        <v>0.05</v>
      </c>
      <c r="G35" s="339">
        <v>63.05</v>
      </c>
      <c r="J35" s="70"/>
      <c r="K35" s="70"/>
      <c r="L35" s="70"/>
      <c r="M35" s="70"/>
      <c r="N35" s="70"/>
      <c r="O35" s="70"/>
      <c r="P35" s="70"/>
      <c r="Q35" s="70"/>
      <c r="R35" s="70"/>
    </row>
    <row r="36" spans="1:18" s="81" customFormat="1" x14ac:dyDescent="0.2">
      <c r="A36" s="310"/>
      <c r="B36" s="338">
        <v>35150</v>
      </c>
      <c r="C36" s="311" t="s">
        <v>447</v>
      </c>
      <c r="D36" s="311" t="s">
        <v>448</v>
      </c>
      <c r="E36" s="331">
        <v>0.35</v>
      </c>
      <c r="F36" s="332">
        <f>Главная!$T$26</f>
        <v>0.05</v>
      </c>
      <c r="G36" s="339">
        <v>105.77</v>
      </c>
      <c r="J36" s="70"/>
      <c r="K36" s="70"/>
      <c r="L36" s="70"/>
      <c r="M36" s="70"/>
      <c r="N36" s="70"/>
      <c r="O36" s="70"/>
      <c r="P36" s="70"/>
      <c r="Q36" s="70"/>
      <c r="R36" s="70"/>
    </row>
    <row r="37" spans="1:18" s="81" customFormat="1" x14ac:dyDescent="0.2">
      <c r="A37" s="304"/>
      <c r="B37" s="343">
        <v>34502</v>
      </c>
      <c r="C37" s="306" t="s">
        <v>428</v>
      </c>
      <c r="D37" s="306" t="s">
        <v>429</v>
      </c>
      <c r="E37" s="331">
        <v>0.35</v>
      </c>
      <c r="F37" s="332">
        <f>Главная!$T$26</f>
        <v>0.05</v>
      </c>
      <c r="G37" s="344">
        <v>23.39</v>
      </c>
      <c r="J37" s="70"/>
      <c r="K37" s="70"/>
      <c r="L37" s="70"/>
      <c r="M37" s="70"/>
      <c r="N37" s="70"/>
      <c r="O37" s="70"/>
      <c r="P37" s="70"/>
      <c r="Q37" s="70"/>
      <c r="R37" s="70"/>
    </row>
    <row r="38" spans="1:18" s="325" customFormat="1" ht="18" customHeight="1" x14ac:dyDescent="0.25">
      <c r="A38" s="345" t="s">
        <v>60</v>
      </c>
      <c r="B38" s="324"/>
      <c r="C38" s="324"/>
      <c r="D38" s="324"/>
      <c r="E38" s="346"/>
      <c r="F38" s="324"/>
      <c r="G38" s="324"/>
      <c r="J38" s="70"/>
      <c r="K38" s="70"/>
      <c r="L38" s="70"/>
      <c r="M38" s="70"/>
      <c r="N38" s="70"/>
      <c r="O38" s="70"/>
      <c r="P38" s="70"/>
      <c r="Q38" s="70"/>
      <c r="R38" s="70"/>
    </row>
    <row r="39" spans="1:18" s="330" customFormat="1" x14ac:dyDescent="0.2">
      <c r="A39" s="275"/>
      <c r="B39" s="275">
        <v>34765</v>
      </c>
      <c r="C39" s="278" t="s">
        <v>451</v>
      </c>
      <c r="D39" s="278"/>
      <c r="E39" s="331">
        <v>0.4</v>
      </c>
      <c r="F39" s="332">
        <f>Главная!$T$26</f>
        <v>0.05</v>
      </c>
      <c r="G39" s="178">
        <v>49.02</v>
      </c>
      <c r="J39" s="70"/>
      <c r="K39" s="70"/>
      <c r="L39" s="70"/>
      <c r="M39" s="70"/>
      <c r="N39" s="70"/>
      <c r="O39" s="70"/>
      <c r="P39" s="70"/>
      <c r="Q39" s="70"/>
      <c r="R39" s="70"/>
    </row>
    <row r="40" spans="1:18" s="330" customFormat="1" ht="12.75" customHeight="1" x14ac:dyDescent="0.2">
      <c r="A40" s="275"/>
      <c r="B40" s="275" t="s">
        <v>452</v>
      </c>
      <c r="C40" s="278" t="s">
        <v>453</v>
      </c>
      <c r="D40" s="278" t="s">
        <v>454</v>
      </c>
      <c r="E40" s="331">
        <v>0.4</v>
      </c>
      <c r="F40" s="332">
        <f>Главная!$T$26</f>
        <v>0.05</v>
      </c>
      <c r="G40" s="178">
        <v>4.2699999999999996</v>
      </c>
      <c r="J40" s="70"/>
      <c r="K40" s="70"/>
      <c r="L40" s="70"/>
      <c r="M40" s="70"/>
      <c r="N40" s="70"/>
      <c r="O40" s="70"/>
      <c r="P40" s="70"/>
      <c r="Q40" s="70"/>
      <c r="R40" s="70"/>
    </row>
    <row r="41" spans="1:18" s="330" customFormat="1" ht="12.75" customHeight="1" x14ac:dyDescent="0.2">
      <c r="A41" s="275"/>
      <c r="B41" s="275" t="s">
        <v>455</v>
      </c>
      <c r="C41" s="278" t="s">
        <v>456</v>
      </c>
      <c r="D41" s="278" t="s">
        <v>454</v>
      </c>
      <c r="E41" s="331">
        <v>0.4</v>
      </c>
      <c r="F41" s="332">
        <f>Главная!$T$26</f>
        <v>0.05</v>
      </c>
      <c r="G41" s="178">
        <v>32.04</v>
      </c>
      <c r="J41" s="70"/>
      <c r="K41" s="70"/>
      <c r="L41" s="70"/>
      <c r="M41" s="70"/>
      <c r="N41" s="70"/>
      <c r="O41" s="70"/>
      <c r="P41" s="70"/>
      <c r="Q41" s="70"/>
      <c r="R41" s="70"/>
    </row>
    <row r="42" spans="1:18" s="330" customFormat="1" ht="25.5" x14ac:dyDescent="0.2">
      <c r="A42" s="275"/>
      <c r="B42" s="275">
        <v>34756</v>
      </c>
      <c r="C42" s="278" t="s">
        <v>457</v>
      </c>
      <c r="D42" s="278"/>
      <c r="E42" s="331">
        <v>0.4</v>
      </c>
      <c r="F42" s="332">
        <f>Главная!$T$26</f>
        <v>0.05</v>
      </c>
      <c r="G42" s="178">
        <v>170.96</v>
      </c>
      <c r="J42" s="70"/>
      <c r="K42" s="70"/>
      <c r="L42" s="70"/>
      <c r="M42" s="70"/>
      <c r="N42" s="70"/>
      <c r="O42" s="70"/>
      <c r="P42" s="70"/>
      <c r="Q42" s="70"/>
      <c r="R42" s="70"/>
    </row>
    <row r="43" spans="1:18" s="330" customFormat="1" x14ac:dyDescent="0.2">
      <c r="A43" s="254"/>
      <c r="B43" s="254">
        <v>34506</v>
      </c>
      <c r="C43" s="257" t="s">
        <v>458</v>
      </c>
      <c r="D43" s="257"/>
      <c r="E43" s="335">
        <v>0.4</v>
      </c>
      <c r="F43" s="332">
        <f>Главная!$T$26</f>
        <v>0.05</v>
      </c>
      <c r="G43" s="336">
        <v>615.29</v>
      </c>
      <c r="J43" s="70"/>
      <c r="K43" s="70"/>
      <c r="L43" s="70"/>
      <c r="M43" s="70"/>
      <c r="N43" s="70"/>
      <c r="O43" s="70"/>
      <c r="P43" s="70"/>
      <c r="Q43" s="70"/>
      <c r="R43" s="70"/>
    </row>
    <row r="44" spans="1:18" s="325" customFormat="1" ht="18" x14ac:dyDescent="0.25">
      <c r="A44" s="323" t="s">
        <v>459</v>
      </c>
      <c r="B44" s="324"/>
      <c r="C44" s="324"/>
      <c r="D44" s="324"/>
      <c r="E44" s="346"/>
      <c r="F44" s="324"/>
      <c r="G44" s="324"/>
      <c r="J44" s="70"/>
      <c r="K44" s="70"/>
      <c r="L44" s="70"/>
      <c r="M44" s="70"/>
      <c r="N44" s="70"/>
      <c r="O44" s="70"/>
      <c r="P44" s="70"/>
      <c r="Q44" s="70"/>
      <c r="R44" s="70"/>
    </row>
    <row r="45" spans="1:18" s="330" customFormat="1" ht="12.75" customHeight="1" x14ac:dyDescent="0.2">
      <c r="A45" s="275"/>
      <c r="B45" s="275" t="s">
        <v>460</v>
      </c>
      <c r="C45" s="278" t="s">
        <v>461</v>
      </c>
      <c r="D45" s="278" t="s">
        <v>462</v>
      </c>
      <c r="E45" s="331">
        <v>0.4</v>
      </c>
      <c r="F45" s="332">
        <f>Главная!$T$26</f>
        <v>0.05</v>
      </c>
      <c r="G45" s="178">
        <v>2.64</v>
      </c>
      <c r="J45" s="70"/>
      <c r="K45" s="70"/>
      <c r="L45" s="70"/>
      <c r="M45" s="70"/>
      <c r="N45" s="70"/>
      <c r="O45" s="70"/>
      <c r="P45" s="70"/>
      <c r="Q45" s="70"/>
      <c r="R45" s="70"/>
    </row>
    <row r="46" spans="1:18" s="330" customFormat="1" ht="12.75" customHeight="1" x14ac:dyDescent="0.2">
      <c r="A46" s="275"/>
      <c r="B46" s="275" t="s">
        <v>463</v>
      </c>
      <c r="C46" s="278" t="s">
        <v>464</v>
      </c>
      <c r="D46" s="278" t="s">
        <v>462</v>
      </c>
      <c r="E46" s="331">
        <v>0.4</v>
      </c>
      <c r="F46" s="332">
        <f>Главная!$T$26</f>
        <v>0.05</v>
      </c>
      <c r="G46" s="178">
        <v>0.92</v>
      </c>
      <c r="J46" s="70"/>
      <c r="K46" s="70"/>
      <c r="L46" s="70"/>
      <c r="M46" s="70"/>
      <c r="N46" s="70"/>
      <c r="O46" s="70"/>
      <c r="P46" s="70"/>
      <c r="Q46" s="70"/>
      <c r="R46" s="70"/>
    </row>
    <row r="47" spans="1:18" s="330" customFormat="1" x14ac:dyDescent="0.2">
      <c r="A47" s="275"/>
      <c r="B47" s="275">
        <v>36124</v>
      </c>
      <c r="C47" s="278" t="s">
        <v>465</v>
      </c>
      <c r="D47" s="278" t="s">
        <v>466</v>
      </c>
      <c r="E47" s="331">
        <v>0.4</v>
      </c>
      <c r="F47" s="332">
        <f>Главная!$T$26</f>
        <v>0.05</v>
      </c>
      <c r="G47" s="178">
        <v>3.56</v>
      </c>
      <c r="J47" s="70"/>
      <c r="K47" s="70"/>
      <c r="L47" s="70"/>
      <c r="M47" s="70"/>
      <c r="N47" s="70"/>
      <c r="O47" s="70"/>
      <c r="P47" s="70"/>
      <c r="Q47" s="70"/>
      <c r="R47" s="70"/>
    </row>
    <row r="48" spans="1:18" s="330" customFormat="1" x14ac:dyDescent="0.2">
      <c r="A48" s="275"/>
      <c r="B48" s="275">
        <v>36123</v>
      </c>
      <c r="C48" s="278" t="s">
        <v>467</v>
      </c>
      <c r="D48" s="278" t="s">
        <v>468</v>
      </c>
      <c r="E48" s="331">
        <v>0.4</v>
      </c>
      <c r="F48" s="332">
        <f>Главная!$T$26</f>
        <v>0.05</v>
      </c>
      <c r="G48" s="178">
        <v>4.07</v>
      </c>
      <c r="J48" s="70"/>
      <c r="K48" s="70"/>
      <c r="L48" s="70"/>
      <c r="M48" s="70"/>
      <c r="N48" s="70"/>
      <c r="O48" s="70"/>
      <c r="P48" s="70"/>
      <c r="Q48" s="70"/>
      <c r="R48" s="70"/>
    </row>
    <row r="49" spans="1:18" s="330" customFormat="1" x14ac:dyDescent="0.2">
      <c r="A49" s="275"/>
      <c r="B49" s="275">
        <v>36122</v>
      </c>
      <c r="C49" s="278" t="s">
        <v>469</v>
      </c>
      <c r="D49" s="278" t="s">
        <v>470</v>
      </c>
      <c r="E49" s="331">
        <v>0.4</v>
      </c>
      <c r="F49" s="332">
        <f>Главная!$T$26</f>
        <v>0.05</v>
      </c>
      <c r="G49" s="178">
        <v>30.51</v>
      </c>
      <c r="J49" s="70"/>
      <c r="K49" s="70"/>
      <c r="L49" s="70"/>
      <c r="M49" s="70"/>
      <c r="N49" s="70"/>
      <c r="O49" s="70"/>
      <c r="P49" s="70"/>
      <c r="Q49" s="70"/>
      <c r="R49" s="70"/>
    </row>
    <row r="50" spans="1:18" s="330" customFormat="1" x14ac:dyDescent="0.2">
      <c r="A50" s="275"/>
      <c r="B50" s="275">
        <v>35145</v>
      </c>
      <c r="C50" s="278" t="s">
        <v>471</v>
      </c>
      <c r="D50" s="278" t="s">
        <v>472</v>
      </c>
      <c r="E50" s="331">
        <v>0.4</v>
      </c>
      <c r="F50" s="332">
        <f>Главная!$T$26</f>
        <v>0.05</v>
      </c>
      <c r="G50" s="178">
        <v>23.39</v>
      </c>
      <c r="J50" s="70"/>
      <c r="K50" s="70"/>
      <c r="L50" s="70"/>
      <c r="M50" s="70"/>
      <c r="N50" s="70"/>
      <c r="O50" s="70"/>
      <c r="P50" s="70"/>
      <c r="Q50" s="70"/>
      <c r="R50" s="70"/>
    </row>
    <row r="51" spans="1:18" s="330" customFormat="1" x14ac:dyDescent="0.2">
      <c r="A51" s="275"/>
      <c r="B51" s="275">
        <v>35387</v>
      </c>
      <c r="C51" s="278" t="s">
        <v>473</v>
      </c>
      <c r="D51" s="278" t="s">
        <v>474</v>
      </c>
      <c r="E51" s="331">
        <v>0.4</v>
      </c>
      <c r="F51" s="332">
        <f>Главная!$T$26</f>
        <v>0.05</v>
      </c>
      <c r="G51" s="178">
        <v>60</v>
      </c>
      <c r="J51" s="70"/>
      <c r="K51" s="70"/>
      <c r="L51" s="70"/>
      <c r="M51" s="70"/>
      <c r="N51" s="70"/>
      <c r="O51" s="70"/>
      <c r="P51" s="70"/>
      <c r="Q51" s="70"/>
      <c r="R51" s="70"/>
    </row>
    <row r="52" spans="1:18" s="330" customFormat="1" x14ac:dyDescent="0.2">
      <c r="A52" s="275"/>
      <c r="B52" s="275">
        <v>35844</v>
      </c>
      <c r="C52" s="278" t="s">
        <v>112</v>
      </c>
      <c r="D52" s="278" t="s">
        <v>475</v>
      </c>
      <c r="E52" s="331">
        <v>0.4</v>
      </c>
      <c r="F52" s="332">
        <f>Главная!$T$26</f>
        <v>0.05</v>
      </c>
      <c r="G52" s="178">
        <v>60</v>
      </c>
      <c r="J52" s="70"/>
      <c r="K52" s="70"/>
      <c r="L52" s="70"/>
      <c r="M52" s="70"/>
      <c r="N52" s="70"/>
      <c r="O52" s="70"/>
      <c r="P52" s="70"/>
      <c r="Q52" s="70"/>
      <c r="R52" s="70"/>
    </row>
    <row r="53" spans="1:18" s="330" customFormat="1" x14ac:dyDescent="0.2">
      <c r="A53" s="275"/>
      <c r="B53" s="275">
        <v>35328</v>
      </c>
      <c r="C53" s="278" t="s">
        <v>476</v>
      </c>
      <c r="D53" s="278"/>
      <c r="E53" s="331">
        <v>0.4</v>
      </c>
      <c r="F53" s="332">
        <f>Главная!$T$26</f>
        <v>0.05</v>
      </c>
      <c r="G53" s="178">
        <v>10.17</v>
      </c>
      <c r="J53" s="70"/>
      <c r="K53" s="70"/>
      <c r="L53" s="70"/>
      <c r="M53" s="70"/>
      <c r="N53" s="70"/>
      <c r="O53" s="70"/>
      <c r="P53" s="70"/>
      <c r="Q53" s="70"/>
      <c r="R53" s="70"/>
    </row>
    <row r="54" spans="1:18" s="330" customFormat="1" x14ac:dyDescent="0.2">
      <c r="A54" s="275"/>
      <c r="B54" s="275">
        <v>35303</v>
      </c>
      <c r="C54" s="278" t="s">
        <v>477</v>
      </c>
      <c r="D54" s="278" t="s">
        <v>478</v>
      </c>
      <c r="E54" s="331">
        <v>0.4</v>
      </c>
      <c r="F54" s="332">
        <f>Главная!$T$26</f>
        <v>0.05</v>
      </c>
      <c r="G54" s="178">
        <v>41.7</v>
      </c>
      <c r="J54" s="70"/>
      <c r="K54" s="70"/>
      <c r="L54" s="70"/>
      <c r="M54" s="70"/>
      <c r="N54" s="70"/>
      <c r="O54" s="70"/>
      <c r="P54" s="70"/>
      <c r="Q54" s="70"/>
      <c r="R54" s="70"/>
    </row>
    <row r="55" spans="1:18" s="330" customFormat="1" x14ac:dyDescent="0.2">
      <c r="A55" s="275"/>
      <c r="B55" s="275">
        <v>35301</v>
      </c>
      <c r="C55" s="278" t="s">
        <v>479</v>
      </c>
      <c r="D55" s="278" t="s">
        <v>480</v>
      </c>
      <c r="E55" s="331">
        <v>0.4</v>
      </c>
      <c r="F55" s="332">
        <f>Главная!$T$26</f>
        <v>0.05</v>
      </c>
      <c r="G55" s="178">
        <v>34.58</v>
      </c>
      <c r="J55" s="70"/>
      <c r="K55" s="70"/>
      <c r="L55" s="70"/>
      <c r="M55" s="70"/>
      <c r="N55" s="70"/>
      <c r="O55" s="70"/>
      <c r="P55" s="70"/>
      <c r="Q55" s="70"/>
      <c r="R55" s="70"/>
    </row>
    <row r="56" spans="1:18" s="330" customFormat="1" x14ac:dyDescent="0.2">
      <c r="A56" s="275"/>
      <c r="B56" s="275">
        <v>35304</v>
      </c>
      <c r="C56" s="278" t="s">
        <v>481</v>
      </c>
      <c r="D56" s="278"/>
      <c r="E56" s="331">
        <v>0.4</v>
      </c>
      <c r="F56" s="332">
        <f>Главная!$T$26</f>
        <v>0.05</v>
      </c>
      <c r="G56" s="178">
        <v>25.43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s="330" customFormat="1" x14ac:dyDescent="0.2">
      <c r="A57" s="275"/>
      <c r="B57" s="275">
        <v>35308</v>
      </c>
      <c r="C57" s="278" t="s">
        <v>482</v>
      </c>
      <c r="D57" s="278"/>
      <c r="E57" s="331">
        <v>0.4</v>
      </c>
      <c r="F57" s="332">
        <f>Главная!$T$26</f>
        <v>0.05</v>
      </c>
      <c r="G57" s="178">
        <v>25.43</v>
      </c>
      <c r="J57" s="70"/>
      <c r="K57" s="70"/>
      <c r="L57" s="70"/>
      <c r="M57" s="70"/>
      <c r="N57" s="70"/>
      <c r="O57" s="70"/>
      <c r="P57" s="70"/>
      <c r="Q57" s="70"/>
      <c r="R57" s="70"/>
    </row>
    <row r="58" spans="1:18" s="330" customFormat="1" x14ac:dyDescent="0.2">
      <c r="A58" s="275"/>
      <c r="B58" s="275">
        <v>35391</v>
      </c>
      <c r="C58" s="278" t="s">
        <v>483</v>
      </c>
      <c r="D58" s="278"/>
      <c r="E58" s="331">
        <v>0.4</v>
      </c>
      <c r="F58" s="332">
        <f>Главная!$T$26</f>
        <v>0.05</v>
      </c>
      <c r="G58" s="178">
        <v>25.43</v>
      </c>
      <c r="J58" s="70"/>
      <c r="K58" s="70"/>
      <c r="L58" s="70"/>
      <c r="M58" s="70"/>
      <c r="N58" s="70"/>
      <c r="O58" s="70"/>
      <c r="P58" s="70"/>
      <c r="Q58" s="70"/>
      <c r="R58" s="70"/>
    </row>
    <row r="59" spans="1:18" s="330" customFormat="1" x14ac:dyDescent="0.2">
      <c r="A59" s="275"/>
      <c r="B59" s="275">
        <v>45002</v>
      </c>
      <c r="C59" s="278" t="s">
        <v>484</v>
      </c>
      <c r="D59" s="278"/>
      <c r="E59" s="331">
        <v>0.4</v>
      </c>
      <c r="F59" s="332">
        <f>Главная!$T$26</f>
        <v>0.05</v>
      </c>
      <c r="G59" s="178">
        <v>5.59</v>
      </c>
      <c r="J59" s="70"/>
      <c r="K59" s="70"/>
      <c r="L59" s="70"/>
      <c r="M59" s="70"/>
      <c r="N59" s="70"/>
      <c r="O59" s="70"/>
      <c r="P59" s="70"/>
      <c r="Q59" s="70"/>
      <c r="R59" s="70"/>
    </row>
    <row r="60" spans="1:18" s="330" customFormat="1" x14ac:dyDescent="0.2">
      <c r="A60" s="275"/>
      <c r="B60" s="275">
        <v>35305</v>
      </c>
      <c r="C60" s="278" t="s">
        <v>485</v>
      </c>
      <c r="D60" s="278"/>
      <c r="E60" s="331">
        <v>0.4</v>
      </c>
      <c r="F60" s="332">
        <f>Главная!$T$26</f>
        <v>0.05</v>
      </c>
      <c r="G60" s="178">
        <v>4.07</v>
      </c>
      <c r="J60" s="70"/>
      <c r="K60" s="70"/>
      <c r="L60" s="70"/>
      <c r="M60" s="70"/>
      <c r="N60" s="70"/>
      <c r="O60" s="70"/>
      <c r="P60" s="70"/>
      <c r="Q60" s="70"/>
      <c r="R60" s="70"/>
    </row>
    <row r="61" spans="1:18" s="330" customFormat="1" x14ac:dyDescent="0.2">
      <c r="A61" s="275"/>
      <c r="B61" s="275">
        <v>35309</v>
      </c>
      <c r="C61" s="278" t="s">
        <v>486</v>
      </c>
      <c r="D61" s="278"/>
      <c r="E61" s="331">
        <v>0.4</v>
      </c>
      <c r="F61" s="332">
        <f>Главная!$T$26</f>
        <v>0.05</v>
      </c>
      <c r="G61" s="178">
        <v>4.07</v>
      </c>
      <c r="J61" s="70"/>
      <c r="K61" s="70"/>
      <c r="L61" s="70"/>
      <c r="M61" s="70"/>
      <c r="N61" s="70"/>
      <c r="O61" s="70"/>
      <c r="P61" s="70"/>
      <c r="Q61" s="70"/>
      <c r="R61" s="70"/>
    </row>
    <row r="62" spans="1:18" s="330" customFormat="1" x14ac:dyDescent="0.2">
      <c r="A62" s="275"/>
      <c r="B62" s="275">
        <v>45002</v>
      </c>
      <c r="C62" s="278" t="s">
        <v>487</v>
      </c>
      <c r="D62" s="278" t="s">
        <v>488</v>
      </c>
      <c r="E62" s="331">
        <v>0.4</v>
      </c>
      <c r="F62" s="332">
        <f>Главная!$T$26</f>
        <v>0.05</v>
      </c>
      <c r="G62" s="178">
        <v>5.09</v>
      </c>
      <c r="J62" s="70"/>
      <c r="K62" s="70"/>
      <c r="L62" s="70"/>
      <c r="M62" s="70"/>
      <c r="N62" s="70"/>
      <c r="O62" s="70"/>
      <c r="P62" s="70"/>
      <c r="Q62" s="70"/>
      <c r="R62" s="70"/>
    </row>
    <row r="63" spans="1:18" s="330" customFormat="1" x14ac:dyDescent="0.2">
      <c r="A63" s="275"/>
      <c r="B63" s="275">
        <v>35485</v>
      </c>
      <c r="C63" s="278" t="s">
        <v>489</v>
      </c>
      <c r="D63" s="278"/>
      <c r="E63" s="331">
        <v>0.4</v>
      </c>
      <c r="F63" s="332">
        <f>Главная!$T$26</f>
        <v>0.05</v>
      </c>
      <c r="G63" s="178">
        <v>26.44</v>
      </c>
      <c r="J63" s="70"/>
      <c r="K63" s="70"/>
      <c r="L63" s="70"/>
      <c r="M63" s="70"/>
      <c r="N63" s="70"/>
      <c r="O63" s="70"/>
      <c r="P63" s="70"/>
      <c r="Q63" s="70"/>
      <c r="R63" s="70"/>
    </row>
    <row r="64" spans="1:18" s="330" customFormat="1" x14ac:dyDescent="0.2">
      <c r="A64" s="275"/>
      <c r="B64" s="275">
        <v>35399</v>
      </c>
      <c r="C64" s="278" t="s">
        <v>490</v>
      </c>
      <c r="D64" s="278"/>
      <c r="E64" s="331">
        <v>0.4</v>
      </c>
      <c r="F64" s="332">
        <f>Главная!$T$26</f>
        <v>0.05</v>
      </c>
      <c r="G64" s="178">
        <v>0.51</v>
      </c>
      <c r="J64" s="70"/>
      <c r="K64" s="70"/>
      <c r="L64" s="70"/>
      <c r="M64" s="70"/>
      <c r="N64" s="70"/>
      <c r="O64" s="70"/>
      <c r="P64" s="70"/>
    </row>
    <row r="65" spans="1:16" s="330" customFormat="1" x14ac:dyDescent="0.2">
      <c r="A65" s="275"/>
      <c r="B65" s="275">
        <v>35400</v>
      </c>
      <c r="C65" s="278" t="s">
        <v>491</v>
      </c>
      <c r="D65" s="278"/>
      <c r="E65" s="331">
        <v>0.4</v>
      </c>
      <c r="F65" s="332">
        <f>Главная!$T$26</f>
        <v>0.05</v>
      </c>
      <c r="G65" s="178">
        <v>0.51</v>
      </c>
      <c r="J65" s="70"/>
      <c r="K65" s="70"/>
      <c r="L65" s="70"/>
      <c r="M65" s="70"/>
      <c r="N65" s="70"/>
      <c r="O65" s="70"/>
      <c r="P65" s="70"/>
    </row>
    <row r="66" spans="1:16" s="330" customFormat="1" ht="25.5" x14ac:dyDescent="0.2">
      <c r="A66" s="275"/>
      <c r="B66" s="275">
        <v>35306</v>
      </c>
      <c r="C66" s="278" t="s">
        <v>492</v>
      </c>
      <c r="D66" s="278" t="s">
        <v>493</v>
      </c>
      <c r="E66" s="331">
        <v>0.4</v>
      </c>
      <c r="F66" s="332">
        <f>Главная!$T$26</f>
        <v>0.05</v>
      </c>
      <c r="G66" s="178">
        <v>2.2400000000000002</v>
      </c>
      <c r="J66" s="70"/>
      <c r="K66" s="70"/>
      <c r="L66" s="70"/>
      <c r="M66" s="70"/>
      <c r="N66" s="70"/>
      <c r="O66" s="70"/>
      <c r="P66" s="70"/>
    </row>
    <row r="67" spans="1:16" s="330" customFormat="1" ht="25.5" x14ac:dyDescent="0.2">
      <c r="A67" s="275"/>
      <c r="B67" s="275">
        <v>35313</v>
      </c>
      <c r="C67" s="278" t="s">
        <v>494</v>
      </c>
      <c r="D67" s="278" t="s">
        <v>493</v>
      </c>
      <c r="E67" s="331">
        <v>0.4</v>
      </c>
      <c r="F67" s="332">
        <f>Главная!$T$26</f>
        <v>0.05</v>
      </c>
      <c r="G67" s="178">
        <v>3.76</v>
      </c>
      <c r="J67" s="70"/>
      <c r="K67" s="70"/>
      <c r="L67" s="70"/>
      <c r="M67" s="70"/>
      <c r="N67" s="70"/>
      <c r="O67" s="70"/>
      <c r="P67" s="70"/>
    </row>
    <row r="68" spans="1:16" s="330" customFormat="1" x14ac:dyDescent="0.2">
      <c r="A68" s="347"/>
      <c r="B68" s="347">
        <v>35392</v>
      </c>
      <c r="C68" s="348" t="s">
        <v>495</v>
      </c>
      <c r="D68" s="278"/>
      <c r="E68" s="331">
        <v>0.4</v>
      </c>
      <c r="F68" s="332">
        <f>Главная!$T$26</f>
        <v>0.05</v>
      </c>
      <c r="G68" s="178">
        <v>0.31</v>
      </c>
      <c r="J68" s="70"/>
      <c r="K68" s="70"/>
      <c r="L68" s="70"/>
      <c r="M68" s="70"/>
      <c r="N68" s="70"/>
      <c r="O68" s="70"/>
      <c r="P68" s="70"/>
    </row>
    <row r="69" spans="1:16" s="330" customFormat="1" x14ac:dyDescent="0.2">
      <c r="A69" s="347"/>
      <c r="B69" s="347">
        <v>35485</v>
      </c>
      <c r="C69" s="348" t="s">
        <v>496</v>
      </c>
      <c r="D69" s="278"/>
      <c r="E69" s="331">
        <v>0.4</v>
      </c>
      <c r="F69" s="332">
        <f>Главная!$T$26</f>
        <v>0.05</v>
      </c>
      <c r="G69" s="178">
        <v>26.44</v>
      </c>
      <c r="J69" s="70"/>
      <c r="K69" s="70"/>
      <c r="L69" s="70"/>
      <c r="M69" s="70"/>
      <c r="N69" s="70"/>
      <c r="O69" s="70"/>
      <c r="P69" s="70"/>
    </row>
    <row r="70" spans="1:16" s="330" customFormat="1" x14ac:dyDescent="0.2">
      <c r="A70" s="347"/>
      <c r="B70" s="347">
        <v>35394</v>
      </c>
      <c r="C70" s="348" t="s">
        <v>497</v>
      </c>
      <c r="D70" s="278"/>
      <c r="E70" s="331">
        <v>0.4</v>
      </c>
      <c r="F70" s="332">
        <f>Главная!$T$26</f>
        <v>0.05</v>
      </c>
      <c r="G70" s="178">
        <v>14.75</v>
      </c>
      <c r="J70" s="70"/>
      <c r="K70" s="70"/>
      <c r="L70" s="70"/>
      <c r="M70" s="70"/>
      <c r="N70" s="70"/>
      <c r="O70" s="70"/>
      <c r="P70" s="70"/>
    </row>
    <row r="71" spans="1:16" s="330" customFormat="1" x14ac:dyDescent="0.2">
      <c r="A71" s="347"/>
      <c r="B71" s="347">
        <v>35310</v>
      </c>
      <c r="C71" s="348" t="s">
        <v>498</v>
      </c>
      <c r="D71" s="278"/>
      <c r="E71" s="331">
        <v>0.4</v>
      </c>
      <c r="F71" s="332">
        <f>Главная!$T$26</f>
        <v>0.05</v>
      </c>
      <c r="G71" s="178">
        <v>87.46</v>
      </c>
      <c r="J71" s="70"/>
      <c r="K71" s="70"/>
      <c r="L71" s="70"/>
      <c r="M71" s="70"/>
      <c r="N71" s="70"/>
      <c r="O71" s="70"/>
      <c r="P71" s="70"/>
    </row>
    <row r="72" spans="1:16" s="330" customFormat="1" x14ac:dyDescent="0.2">
      <c r="A72" s="347"/>
      <c r="B72" s="347">
        <v>35311</v>
      </c>
      <c r="C72" s="348" t="s">
        <v>499</v>
      </c>
      <c r="D72" s="278"/>
      <c r="E72" s="331">
        <v>0.4</v>
      </c>
      <c r="F72" s="332">
        <f>Главная!$T$26</f>
        <v>0.05</v>
      </c>
      <c r="G72" s="178">
        <v>2.2400000000000002</v>
      </c>
      <c r="J72" s="70"/>
      <c r="K72" s="70"/>
      <c r="L72" s="70"/>
      <c r="M72" s="70"/>
      <c r="N72" s="70"/>
      <c r="O72" s="70"/>
      <c r="P72" s="70"/>
    </row>
    <row r="73" spans="1:16" s="330" customFormat="1" ht="38.25" x14ac:dyDescent="0.2">
      <c r="A73" s="347"/>
      <c r="B73" s="347">
        <v>35312</v>
      </c>
      <c r="C73" s="349" t="s">
        <v>500</v>
      </c>
      <c r="D73" s="278"/>
      <c r="E73" s="331">
        <v>0.4</v>
      </c>
      <c r="F73" s="332">
        <f>Главная!$T$26</f>
        <v>0.05</v>
      </c>
      <c r="G73" s="178">
        <v>1.53</v>
      </c>
      <c r="J73" s="70"/>
      <c r="K73" s="70"/>
      <c r="L73" s="70"/>
      <c r="M73" s="70"/>
      <c r="N73" s="70"/>
      <c r="O73" s="70"/>
      <c r="P73" s="70"/>
    </row>
    <row r="74" spans="1:16" s="330" customFormat="1" x14ac:dyDescent="0.2">
      <c r="A74" s="347"/>
      <c r="B74" s="347">
        <v>35314</v>
      </c>
      <c r="C74" s="348" t="s">
        <v>501</v>
      </c>
      <c r="D74" s="278"/>
      <c r="E74" s="331">
        <v>0.4</v>
      </c>
      <c r="F74" s="332">
        <f>Главная!$T$26</f>
        <v>0.05</v>
      </c>
      <c r="G74" s="178">
        <v>7.12</v>
      </c>
      <c r="J74" s="70"/>
      <c r="K74" s="70"/>
      <c r="L74" s="70"/>
      <c r="M74" s="70"/>
      <c r="N74" s="70"/>
      <c r="O74" s="70"/>
      <c r="P74" s="70"/>
    </row>
    <row r="75" spans="1:16" s="330" customFormat="1" x14ac:dyDescent="0.2">
      <c r="A75" s="347"/>
      <c r="B75" s="347">
        <v>35315</v>
      </c>
      <c r="C75" s="348" t="s">
        <v>502</v>
      </c>
      <c r="D75" s="278"/>
      <c r="E75" s="331">
        <v>0.4</v>
      </c>
      <c r="F75" s="332">
        <f>Главная!$T$26</f>
        <v>0.05</v>
      </c>
      <c r="G75" s="178">
        <v>1.53</v>
      </c>
      <c r="J75" s="70"/>
      <c r="K75" s="70"/>
      <c r="L75" s="70"/>
      <c r="M75" s="70"/>
      <c r="N75" s="70"/>
      <c r="O75" s="70"/>
      <c r="P75" s="70"/>
    </row>
    <row r="76" spans="1:16" s="330" customFormat="1" x14ac:dyDescent="0.2">
      <c r="A76" s="275"/>
      <c r="B76" s="275">
        <v>35307</v>
      </c>
      <c r="C76" s="278" t="s">
        <v>503</v>
      </c>
      <c r="D76" s="278"/>
      <c r="E76" s="331">
        <v>0.4</v>
      </c>
      <c r="F76" s="332">
        <f>Главная!$T$26</f>
        <v>0.05</v>
      </c>
      <c r="G76" s="178">
        <v>1.32</v>
      </c>
      <c r="J76" s="70"/>
      <c r="K76" s="70"/>
      <c r="L76" s="70"/>
      <c r="M76" s="70"/>
      <c r="N76" s="70"/>
      <c r="O76" s="70"/>
      <c r="P76" s="70"/>
    </row>
    <row r="77" spans="1:16" s="330" customFormat="1" x14ac:dyDescent="0.2">
      <c r="A77" s="275"/>
      <c r="B77" s="275">
        <v>35361</v>
      </c>
      <c r="C77" s="278" t="s">
        <v>504</v>
      </c>
      <c r="D77" s="278" t="s">
        <v>505</v>
      </c>
      <c r="E77" s="331">
        <v>0.4</v>
      </c>
      <c r="F77" s="332">
        <f>Главная!$T$26</f>
        <v>0.05</v>
      </c>
      <c r="G77" s="178">
        <v>4.07</v>
      </c>
      <c r="J77" s="70"/>
      <c r="K77" s="70"/>
      <c r="L77" s="70"/>
      <c r="M77" s="70"/>
      <c r="N77" s="70"/>
      <c r="O77" s="70"/>
      <c r="P77" s="70"/>
    </row>
    <row r="78" spans="1:16" s="330" customFormat="1" ht="25.5" x14ac:dyDescent="0.2">
      <c r="A78" s="275"/>
      <c r="B78" s="275">
        <v>35363</v>
      </c>
      <c r="C78" s="278" t="s">
        <v>506</v>
      </c>
      <c r="D78" s="278" t="s">
        <v>507</v>
      </c>
      <c r="E78" s="331">
        <v>0.4</v>
      </c>
      <c r="F78" s="332">
        <f>Главная!$T$26</f>
        <v>0.05</v>
      </c>
      <c r="G78" s="178">
        <v>24.41</v>
      </c>
      <c r="J78" s="70"/>
      <c r="K78" s="70"/>
      <c r="L78" s="70"/>
      <c r="M78" s="70"/>
      <c r="N78" s="70"/>
      <c r="O78" s="70"/>
      <c r="P78" s="70"/>
    </row>
    <row r="79" spans="1:16" s="330" customFormat="1" x14ac:dyDescent="0.2">
      <c r="A79" s="275"/>
      <c r="B79" s="275">
        <v>35316</v>
      </c>
      <c r="C79" s="278" t="s">
        <v>508</v>
      </c>
      <c r="D79" s="278"/>
      <c r="E79" s="331">
        <v>0.4</v>
      </c>
      <c r="F79" s="332">
        <f>Главная!$T$26</f>
        <v>0.05</v>
      </c>
      <c r="G79" s="178">
        <v>33.36</v>
      </c>
      <c r="J79" s="70"/>
      <c r="K79" s="70"/>
      <c r="L79" s="70"/>
      <c r="M79" s="70"/>
      <c r="N79" s="70"/>
      <c r="O79" s="70"/>
      <c r="P79" s="70"/>
    </row>
    <row r="80" spans="1:16" s="330" customFormat="1" x14ac:dyDescent="0.2">
      <c r="A80" s="275"/>
      <c r="B80" s="275">
        <v>35317</v>
      </c>
      <c r="C80" s="278" t="s">
        <v>509</v>
      </c>
      <c r="D80" s="278"/>
      <c r="E80" s="331">
        <v>0.4</v>
      </c>
      <c r="F80" s="332">
        <f>Главная!$T$26</f>
        <v>0.05</v>
      </c>
      <c r="G80" s="178">
        <v>33.36</v>
      </c>
      <c r="J80" s="70"/>
      <c r="K80" s="70"/>
      <c r="L80" s="70"/>
      <c r="M80" s="70"/>
      <c r="N80" s="70"/>
      <c r="O80" s="70"/>
      <c r="P80" s="70"/>
    </row>
    <row r="81" spans="1:16" s="330" customFormat="1" x14ac:dyDescent="0.2">
      <c r="A81" s="275"/>
      <c r="B81" s="275">
        <v>35318</v>
      </c>
      <c r="C81" s="278" t="s">
        <v>510</v>
      </c>
      <c r="D81" s="278"/>
      <c r="E81" s="331">
        <v>0.4</v>
      </c>
      <c r="F81" s="332">
        <f>Главная!$T$26</f>
        <v>0.05</v>
      </c>
      <c r="G81" s="178">
        <v>33.36</v>
      </c>
      <c r="J81" s="70"/>
      <c r="K81" s="70"/>
      <c r="L81" s="70"/>
      <c r="M81" s="70"/>
      <c r="N81" s="70"/>
      <c r="O81" s="70"/>
      <c r="P81" s="70"/>
    </row>
    <row r="82" spans="1:16" s="330" customFormat="1" x14ac:dyDescent="0.2">
      <c r="A82" s="275"/>
      <c r="B82" s="275">
        <v>35319</v>
      </c>
      <c r="C82" s="278" t="s">
        <v>511</v>
      </c>
      <c r="D82" s="278"/>
      <c r="E82" s="331">
        <v>0.4</v>
      </c>
      <c r="F82" s="332">
        <f>Главная!$T$26</f>
        <v>0.05</v>
      </c>
      <c r="G82" s="178">
        <v>33.36</v>
      </c>
      <c r="J82" s="70"/>
      <c r="K82" s="70"/>
      <c r="L82" s="70"/>
      <c r="M82" s="70"/>
      <c r="N82" s="70"/>
      <c r="O82" s="70"/>
      <c r="P82" s="70"/>
    </row>
    <row r="83" spans="1:16" s="353" customFormat="1" x14ac:dyDescent="0.2">
      <c r="A83" s="350"/>
      <c r="B83" s="350">
        <v>35320</v>
      </c>
      <c r="C83" s="351" t="s">
        <v>512</v>
      </c>
      <c r="D83" s="352"/>
      <c r="E83" s="331">
        <v>0.4</v>
      </c>
      <c r="F83" s="332">
        <f>Главная!$T$26</f>
        <v>0.05</v>
      </c>
      <c r="G83" s="178">
        <v>42.21</v>
      </c>
      <c r="J83" s="70"/>
      <c r="K83" s="70"/>
      <c r="L83" s="70"/>
      <c r="M83" s="70"/>
      <c r="N83" s="70"/>
      <c r="O83" s="70"/>
      <c r="P83" s="70"/>
    </row>
    <row r="84" spans="1:16" s="353" customFormat="1" x14ac:dyDescent="0.2">
      <c r="A84" s="350"/>
      <c r="B84" s="350">
        <v>35321</v>
      </c>
      <c r="C84" s="351" t="s">
        <v>513</v>
      </c>
      <c r="D84" s="352"/>
      <c r="E84" s="331">
        <v>0.4</v>
      </c>
      <c r="F84" s="332">
        <f>Главная!$T$26</f>
        <v>0.05</v>
      </c>
      <c r="G84" s="178">
        <v>52.88</v>
      </c>
      <c r="J84" s="70"/>
      <c r="K84" s="70"/>
      <c r="L84" s="70"/>
      <c r="M84" s="70"/>
      <c r="N84" s="70"/>
      <c r="O84" s="70"/>
      <c r="P84" s="70"/>
    </row>
    <row r="85" spans="1:16" s="353" customFormat="1" x14ac:dyDescent="0.2">
      <c r="A85" s="350"/>
      <c r="B85" s="350">
        <v>35322</v>
      </c>
      <c r="C85" s="351" t="s">
        <v>514</v>
      </c>
      <c r="D85" s="352"/>
      <c r="E85" s="331">
        <v>0.4</v>
      </c>
      <c r="F85" s="332">
        <f>Главная!$T$26</f>
        <v>0.05</v>
      </c>
      <c r="G85" s="178">
        <v>56.95</v>
      </c>
      <c r="J85" s="70"/>
      <c r="K85" s="70"/>
      <c r="L85" s="70"/>
      <c r="M85" s="70"/>
      <c r="N85" s="70"/>
      <c r="O85" s="70"/>
      <c r="P85" s="70"/>
    </row>
    <row r="86" spans="1:16" s="353" customFormat="1" x14ac:dyDescent="0.2">
      <c r="A86" s="350"/>
      <c r="B86" s="350">
        <v>35323</v>
      </c>
      <c r="C86" s="351" t="s">
        <v>515</v>
      </c>
      <c r="D86" s="352"/>
      <c r="E86" s="331">
        <v>0.4</v>
      </c>
      <c r="F86" s="332">
        <f>Главная!$T$26</f>
        <v>0.05</v>
      </c>
      <c r="G86" s="178">
        <v>50.85</v>
      </c>
      <c r="J86" s="70"/>
      <c r="K86" s="70"/>
      <c r="L86" s="70"/>
      <c r="M86" s="70"/>
      <c r="N86" s="70"/>
      <c r="O86" s="70"/>
      <c r="P86" s="70"/>
    </row>
    <row r="87" spans="1:16" s="353" customFormat="1" x14ac:dyDescent="0.2">
      <c r="A87" s="350"/>
      <c r="B87" s="350">
        <v>35324</v>
      </c>
      <c r="C87" s="351" t="s">
        <v>516</v>
      </c>
      <c r="D87" s="352"/>
      <c r="E87" s="331">
        <v>0.4</v>
      </c>
      <c r="F87" s="332">
        <f>Главная!$T$26</f>
        <v>0.05</v>
      </c>
      <c r="G87" s="178">
        <v>50.85</v>
      </c>
      <c r="J87" s="70"/>
      <c r="K87" s="70"/>
      <c r="L87" s="70"/>
      <c r="M87" s="70"/>
      <c r="N87" s="70"/>
      <c r="O87" s="70"/>
      <c r="P87" s="70"/>
    </row>
    <row r="88" spans="1:16" s="353" customFormat="1" x14ac:dyDescent="0.2">
      <c r="A88" s="350"/>
      <c r="B88" s="350">
        <v>35401</v>
      </c>
      <c r="C88" s="351" t="s">
        <v>517</v>
      </c>
      <c r="D88" s="352"/>
      <c r="E88" s="331">
        <v>0.4</v>
      </c>
      <c r="F88" s="332">
        <f>Главная!$T$26</f>
        <v>0.05</v>
      </c>
      <c r="G88" s="178">
        <v>25.93</v>
      </c>
      <c r="J88" s="70"/>
      <c r="K88" s="70"/>
      <c r="L88" s="70"/>
      <c r="M88" s="70"/>
      <c r="N88" s="70"/>
      <c r="O88" s="70"/>
      <c r="P88" s="70"/>
    </row>
    <row r="89" spans="1:16" s="353" customFormat="1" x14ac:dyDescent="0.2">
      <c r="A89" s="350"/>
      <c r="B89" s="350">
        <v>35402</v>
      </c>
      <c r="C89" s="351" t="s">
        <v>518</v>
      </c>
      <c r="D89" s="352"/>
      <c r="E89" s="331">
        <v>0.4</v>
      </c>
      <c r="F89" s="332">
        <f>Главная!$T$26</f>
        <v>0.05</v>
      </c>
      <c r="G89" s="178">
        <v>40.68</v>
      </c>
      <c r="J89" s="70"/>
      <c r="K89" s="70"/>
      <c r="L89" s="70"/>
      <c r="M89" s="70"/>
      <c r="N89" s="70"/>
      <c r="O89" s="70"/>
      <c r="P89" s="70"/>
    </row>
    <row r="90" spans="1:16" s="353" customFormat="1" x14ac:dyDescent="0.2">
      <c r="A90" s="350"/>
      <c r="B90" s="350">
        <v>35403</v>
      </c>
      <c r="C90" s="351" t="s">
        <v>519</v>
      </c>
      <c r="D90" s="352"/>
      <c r="E90" s="331">
        <v>0.4</v>
      </c>
      <c r="F90" s="332">
        <f>Главная!$T$26</f>
        <v>0.05</v>
      </c>
      <c r="G90" s="178">
        <v>33.56</v>
      </c>
      <c r="J90" s="70"/>
      <c r="K90" s="70"/>
      <c r="L90" s="70"/>
      <c r="M90" s="70"/>
      <c r="N90" s="70"/>
      <c r="O90" s="70"/>
      <c r="P90" s="70"/>
    </row>
    <row r="91" spans="1:16" s="353" customFormat="1" x14ac:dyDescent="0.2">
      <c r="A91" s="350"/>
      <c r="B91" s="350">
        <v>35404</v>
      </c>
      <c r="C91" s="351" t="s">
        <v>520</v>
      </c>
      <c r="D91" s="352"/>
      <c r="E91" s="331">
        <v>0.4</v>
      </c>
      <c r="F91" s="332">
        <f>Главная!$T$26</f>
        <v>0.05</v>
      </c>
      <c r="G91" s="178">
        <v>33.56</v>
      </c>
      <c r="J91" s="70"/>
      <c r="K91" s="70"/>
      <c r="L91" s="70"/>
      <c r="M91" s="70"/>
      <c r="N91" s="70"/>
      <c r="O91" s="70"/>
      <c r="P91" s="70"/>
    </row>
    <row r="92" spans="1:16" s="353" customFormat="1" x14ac:dyDescent="0.2">
      <c r="A92" s="350"/>
      <c r="B92" s="350">
        <v>35405</v>
      </c>
      <c r="C92" s="351" t="s">
        <v>521</v>
      </c>
      <c r="D92" s="352"/>
      <c r="E92" s="331">
        <v>0.4</v>
      </c>
      <c r="F92" s="332">
        <f>Главная!$T$26</f>
        <v>0.05</v>
      </c>
      <c r="G92" s="178">
        <v>29.49</v>
      </c>
      <c r="J92" s="70"/>
      <c r="K92" s="70"/>
      <c r="L92" s="70"/>
      <c r="M92" s="70"/>
      <c r="N92" s="70"/>
      <c r="O92" s="70"/>
      <c r="P92" s="70"/>
    </row>
    <row r="93" spans="1:16" s="353" customFormat="1" x14ac:dyDescent="0.2">
      <c r="A93" s="350"/>
      <c r="B93" s="350">
        <v>35406</v>
      </c>
      <c r="C93" s="351" t="s">
        <v>522</v>
      </c>
      <c r="D93" s="352"/>
      <c r="E93" s="331">
        <v>0.4</v>
      </c>
      <c r="F93" s="332">
        <f>Главная!$T$26</f>
        <v>0.05</v>
      </c>
      <c r="G93" s="178">
        <v>29.49</v>
      </c>
      <c r="J93" s="70"/>
      <c r="K93" s="70"/>
      <c r="L93" s="70"/>
      <c r="M93" s="70"/>
      <c r="N93" s="70"/>
      <c r="O93" s="70"/>
      <c r="P93" s="70"/>
    </row>
    <row r="94" spans="1:16" s="353" customFormat="1" x14ac:dyDescent="0.2">
      <c r="A94" s="350"/>
      <c r="B94" s="350">
        <v>35407</v>
      </c>
      <c r="C94" s="351" t="s">
        <v>523</v>
      </c>
      <c r="D94" s="352"/>
      <c r="E94" s="331">
        <v>0.4</v>
      </c>
      <c r="F94" s="332">
        <f>Главная!$T$26</f>
        <v>0.05</v>
      </c>
      <c r="G94" s="178">
        <v>57.97</v>
      </c>
      <c r="J94" s="70"/>
      <c r="K94" s="70"/>
      <c r="L94" s="70"/>
      <c r="M94" s="70"/>
      <c r="N94" s="70"/>
      <c r="O94" s="70"/>
      <c r="P94" s="70"/>
    </row>
    <row r="95" spans="1:16" s="353" customFormat="1" x14ac:dyDescent="0.2">
      <c r="A95" s="350"/>
      <c r="B95" s="350">
        <v>35408</v>
      </c>
      <c r="C95" s="351" t="s">
        <v>524</v>
      </c>
      <c r="D95" s="352"/>
      <c r="E95" s="331">
        <v>0.4</v>
      </c>
      <c r="F95" s="332">
        <f>Главная!$T$26</f>
        <v>0.05</v>
      </c>
      <c r="G95" s="178">
        <v>57.97</v>
      </c>
      <c r="J95" s="70"/>
      <c r="K95" s="70"/>
      <c r="L95" s="70"/>
      <c r="M95" s="70"/>
      <c r="N95" s="70"/>
      <c r="O95" s="70"/>
      <c r="P95" s="70"/>
    </row>
    <row r="96" spans="1:16" s="353" customFormat="1" x14ac:dyDescent="0.2">
      <c r="A96" s="350"/>
      <c r="B96" s="350">
        <v>35409</v>
      </c>
      <c r="C96" s="351" t="s">
        <v>525</v>
      </c>
      <c r="D96" s="352"/>
      <c r="E96" s="331">
        <v>0.4</v>
      </c>
      <c r="F96" s="332">
        <f>Главная!$T$26</f>
        <v>0.05</v>
      </c>
      <c r="G96" s="178">
        <v>53.9</v>
      </c>
      <c r="J96" s="70"/>
      <c r="K96" s="70"/>
      <c r="L96" s="70"/>
      <c r="M96" s="70"/>
      <c r="N96" s="70"/>
      <c r="O96" s="70"/>
      <c r="P96" s="70"/>
    </row>
    <row r="97" spans="1:16" s="353" customFormat="1" x14ac:dyDescent="0.2">
      <c r="A97" s="350"/>
      <c r="B97" s="350">
        <v>35410</v>
      </c>
      <c r="C97" s="351" t="s">
        <v>526</v>
      </c>
      <c r="D97" s="352"/>
      <c r="E97" s="331">
        <v>0.4</v>
      </c>
      <c r="F97" s="332">
        <f>Главная!$T$26</f>
        <v>0.05</v>
      </c>
      <c r="G97" s="178">
        <v>81.36</v>
      </c>
      <c r="J97" s="70"/>
      <c r="K97" s="70"/>
      <c r="L97" s="70"/>
      <c r="M97" s="70"/>
      <c r="N97" s="70"/>
      <c r="O97" s="70"/>
      <c r="P97" s="70"/>
    </row>
    <row r="98" spans="1:16" s="353" customFormat="1" x14ac:dyDescent="0.2">
      <c r="A98" s="350"/>
      <c r="B98" s="350">
        <v>35436</v>
      </c>
      <c r="C98" s="351" t="s">
        <v>527</v>
      </c>
      <c r="D98" s="352"/>
      <c r="E98" s="331">
        <v>0.4</v>
      </c>
      <c r="F98" s="332">
        <f>Главная!$T$26</f>
        <v>0.05</v>
      </c>
      <c r="G98" s="178">
        <v>167.81</v>
      </c>
      <c r="J98" s="70"/>
      <c r="K98" s="70"/>
      <c r="L98" s="70"/>
      <c r="M98" s="70"/>
      <c r="N98" s="70"/>
      <c r="O98" s="70"/>
      <c r="P98" s="70"/>
    </row>
    <row r="99" spans="1:16" s="353" customFormat="1" x14ac:dyDescent="0.2">
      <c r="A99" s="350"/>
      <c r="B99" s="350">
        <v>35437</v>
      </c>
      <c r="C99" s="351" t="s">
        <v>528</v>
      </c>
      <c r="D99" s="352"/>
      <c r="E99" s="331">
        <v>0.4</v>
      </c>
      <c r="F99" s="332">
        <f>Главная!$T$26</f>
        <v>0.05</v>
      </c>
      <c r="G99" s="178">
        <v>30.51</v>
      </c>
      <c r="J99" s="70"/>
      <c r="K99" s="70"/>
      <c r="L99" s="70"/>
      <c r="M99" s="70"/>
      <c r="N99" s="70"/>
      <c r="O99" s="70"/>
      <c r="P99" s="70"/>
    </row>
    <row r="100" spans="1:16" s="353" customFormat="1" x14ac:dyDescent="0.2">
      <c r="A100" s="350"/>
      <c r="B100" s="350">
        <v>35432</v>
      </c>
      <c r="C100" s="351" t="s">
        <v>529</v>
      </c>
      <c r="D100" s="352"/>
      <c r="E100" s="331">
        <v>0.4</v>
      </c>
      <c r="F100" s="332">
        <f>Главная!$T$26</f>
        <v>0.05</v>
      </c>
      <c r="G100" s="178">
        <v>34.58</v>
      </c>
      <c r="J100" s="70"/>
      <c r="K100" s="70"/>
      <c r="L100" s="70"/>
      <c r="M100" s="70"/>
      <c r="N100" s="70"/>
      <c r="O100" s="70"/>
      <c r="P100" s="70"/>
    </row>
    <row r="101" spans="1:16" s="353" customFormat="1" x14ac:dyDescent="0.2">
      <c r="A101" s="350"/>
      <c r="B101" s="350">
        <v>35478</v>
      </c>
      <c r="C101" s="351" t="s">
        <v>530</v>
      </c>
      <c r="D101" s="351"/>
      <c r="E101" s="331">
        <v>0.4</v>
      </c>
      <c r="F101" s="332">
        <f>Главная!$T$26</f>
        <v>0.05</v>
      </c>
      <c r="G101" s="178">
        <v>30.51</v>
      </c>
      <c r="J101" s="70"/>
      <c r="K101" s="70"/>
      <c r="L101" s="70"/>
      <c r="M101" s="70"/>
      <c r="N101" s="70"/>
      <c r="O101" s="70"/>
      <c r="P101" s="70"/>
    </row>
    <row r="102" spans="1:16" s="353" customFormat="1" ht="25.5" x14ac:dyDescent="0.2">
      <c r="A102" s="350"/>
      <c r="B102" s="350">
        <v>35411</v>
      </c>
      <c r="C102" s="351" t="s">
        <v>531</v>
      </c>
      <c r="D102" s="351" t="s">
        <v>532</v>
      </c>
      <c r="E102" s="331">
        <v>0.4</v>
      </c>
      <c r="F102" s="332">
        <f>Главная!$T$26</f>
        <v>0.05</v>
      </c>
      <c r="G102" s="178">
        <v>15.26</v>
      </c>
      <c r="J102" s="70"/>
      <c r="K102" s="70"/>
      <c r="L102" s="70"/>
      <c r="M102" s="70"/>
      <c r="N102" s="70"/>
      <c r="O102" s="70"/>
      <c r="P102" s="70"/>
    </row>
    <row r="103" spans="1:16" s="353" customFormat="1" ht="25.5" x14ac:dyDescent="0.2">
      <c r="A103" s="350"/>
      <c r="B103" s="350">
        <v>35764</v>
      </c>
      <c r="C103" s="351" t="s">
        <v>533</v>
      </c>
      <c r="D103" s="351" t="s">
        <v>534</v>
      </c>
      <c r="E103" s="331">
        <v>0.4</v>
      </c>
      <c r="F103" s="332">
        <f>Главная!$T$26</f>
        <v>0.05</v>
      </c>
      <c r="G103" s="178">
        <v>25.43</v>
      </c>
      <c r="J103" s="70"/>
      <c r="K103" s="70"/>
      <c r="L103" s="70"/>
      <c r="M103" s="70"/>
      <c r="N103" s="70"/>
      <c r="O103" s="70"/>
      <c r="P103" s="70"/>
    </row>
    <row r="104" spans="1:16" s="353" customFormat="1" x14ac:dyDescent="0.2">
      <c r="A104" s="350"/>
      <c r="B104" s="350">
        <v>35381</v>
      </c>
      <c r="C104" s="278" t="s">
        <v>535</v>
      </c>
      <c r="D104" s="278"/>
      <c r="E104" s="331">
        <v>0.4</v>
      </c>
      <c r="F104" s="332">
        <f>Главная!$T$26</f>
        <v>0.05</v>
      </c>
      <c r="G104" s="178">
        <v>71.19</v>
      </c>
      <c r="J104" s="70"/>
      <c r="K104" s="70"/>
      <c r="L104" s="70"/>
      <c r="M104" s="70"/>
      <c r="N104" s="70"/>
      <c r="O104" s="70"/>
      <c r="P104" s="70"/>
    </row>
    <row r="105" spans="1:16" s="353" customFormat="1" ht="25.5" x14ac:dyDescent="0.2">
      <c r="A105" s="354"/>
      <c r="B105" s="354">
        <v>35365</v>
      </c>
      <c r="C105" s="355" t="s">
        <v>536</v>
      </c>
      <c r="D105" s="355"/>
      <c r="E105" s="356">
        <v>0.4</v>
      </c>
      <c r="F105" s="357">
        <f>Главная!$T$26</f>
        <v>0.05</v>
      </c>
      <c r="G105" s="358">
        <v>477.99</v>
      </c>
      <c r="J105" s="70"/>
      <c r="K105" s="70"/>
      <c r="L105" s="70"/>
      <c r="M105" s="70"/>
      <c r="N105" s="70"/>
      <c r="O105" s="70"/>
      <c r="P105" s="70"/>
    </row>
    <row r="106" spans="1:16" s="353" customFormat="1" x14ac:dyDescent="0.2">
      <c r="A106" s="361"/>
      <c r="B106" s="361">
        <v>35765</v>
      </c>
      <c r="C106" s="257" t="s">
        <v>537</v>
      </c>
      <c r="D106" s="257"/>
      <c r="E106" s="335">
        <v>0.4</v>
      </c>
      <c r="F106" s="332">
        <f>Главная!$T$26</f>
        <v>0.05</v>
      </c>
      <c r="G106" s="336">
        <v>30.51</v>
      </c>
      <c r="J106" s="70"/>
      <c r="K106" s="70"/>
      <c r="L106" s="70"/>
      <c r="M106" s="70"/>
      <c r="N106" s="70"/>
      <c r="O106" s="70"/>
      <c r="P106" s="70"/>
    </row>
    <row r="107" spans="1:16" ht="18" customHeight="1" x14ac:dyDescent="0.25">
      <c r="A107" s="323" t="s">
        <v>538</v>
      </c>
      <c r="B107" s="324"/>
      <c r="C107" s="324"/>
      <c r="D107" s="324"/>
      <c r="E107" s="346"/>
      <c r="F107" s="324"/>
      <c r="G107" s="324"/>
    </row>
    <row r="108" spans="1:16" x14ac:dyDescent="0.2">
      <c r="A108" s="296"/>
      <c r="B108" s="296">
        <v>35428</v>
      </c>
      <c r="C108" s="362" t="s">
        <v>539</v>
      </c>
      <c r="D108" s="363"/>
      <c r="E108" s="331">
        <v>0.4</v>
      </c>
      <c r="F108" s="332">
        <f>Главная!$T$26</f>
        <v>0.05</v>
      </c>
      <c r="G108" s="178">
        <v>5.09</v>
      </c>
    </row>
    <row r="109" spans="1:16" x14ac:dyDescent="0.2">
      <c r="A109" s="296"/>
      <c r="B109" s="296">
        <v>35427</v>
      </c>
      <c r="C109" s="362" t="s">
        <v>540</v>
      </c>
      <c r="D109" s="363"/>
      <c r="E109" s="331">
        <v>0.4</v>
      </c>
      <c r="F109" s="332">
        <f>Главная!$T$26</f>
        <v>0.05</v>
      </c>
      <c r="G109" s="178">
        <v>4.07</v>
      </c>
    </row>
    <row r="110" spans="1:16" x14ac:dyDescent="0.2">
      <c r="A110" s="296"/>
      <c r="B110" s="296">
        <v>35424</v>
      </c>
      <c r="C110" s="362" t="s">
        <v>541</v>
      </c>
      <c r="D110" s="363"/>
      <c r="E110" s="331">
        <v>0.4</v>
      </c>
      <c r="F110" s="332">
        <f>Главная!$T$26</f>
        <v>0.05</v>
      </c>
      <c r="G110" s="178">
        <v>17.29</v>
      </c>
    </row>
    <row r="111" spans="1:16" x14ac:dyDescent="0.2">
      <c r="A111" s="296"/>
      <c r="B111" s="296">
        <v>35426</v>
      </c>
      <c r="C111" s="362" t="s">
        <v>542</v>
      </c>
      <c r="D111" s="363"/>
      <c r="E111" s="331">
        <v>0.4</v>
      </c>
      <c r="F111" s="332">
        <f>Главная!$T$26</f>
        <v>0.05</v>
      </c>
      <c r="G111" s="178">
        <v>21.36</v>
      </c>
    </row>
    <row r="112" spans="1:16" x14ac:dyDescent="0.2">
      <c r="A112" s="296"/>
      <c r="B112" s="296">
        <v>35429</v>
      </c>
      <c r="C112" s="362" t="s">
        <v>543</v>
      </c>
      <c r="D112" s="363"/>
      <c r="E112" s="331">
        <v>0.4</v>
      </c>
      <c r="F112" s="332">
        <f>Главная!$T$26</f>
        <v>0.05</v>
      </c>
      <c r="G112" s="178">
        <v>1.02</v>
      </c>
    </row>
    <row r="113" spans="1:16" x14ac:dyDescent="0.2">
      <c r="A113" s="296"/>
      <c r="B113" s="296">
        <v>35425</v>
      </c>
      <c r="C113" s="362" t="s">
        <v>544</v>
      </c>
      <c r="D113" s="363"/>
      <c r="E113" s="331">
        <v>0.4</v>
      </c>
      <c r="F113" s="332">
        <f>Главная!$T$26</f>
        <v>0.05</v>
      </c>
      <c r="G113" s="178">
        <v>74.239999999999995</v>
      </c>
    </row>
    <row r="114" spans="1:16" x14ac:dyDescent="0.2">
      <c r="A114" s="296"/>
      <c r="B114" s="296">
        <v>35423</v>
      </c>
      <c r="C114" s="362" t="s">
        <v>545</v>
      </c>
      <c r="D114" s="363"/>
      <c r="E114" s="331">
        <v>0.4</v>
      </c>
      <c r="F114" s="332">
        <f>Главная!$T$26</f>
        <v>0.05</v>
      </c>
      <c r="G114" s="178">
        <v>66.11</v>
      </c>
    </row>
    <row r="115" spans="1:16" x14ac:dyDescent="0.2">
      <c r="A115" s="364"/>
      <c r="B115" s="364">
        <v>35430</v>
      </c>
      <c r="C115" s="365" t="s">
        <v>546</v>
      </c>
      <c r="D115" s="366"/>
      <c r="E115" s="335">
        <v>0.4</v>
      </c>
      <c r="F115" s="332">
        <f>Главная!$T$26</f>
        <v>0.05</v>
      </c>
      <c r="G115" s="336">
        <v>23.39</v>
      </c>
    </row>
    <row r="116" spans="1:16" s="325" customFormat="1" ht="18" customHeight="1" x14ac:dyDescent="0.25">
      <c r="A116" s="323" t="s">
        <v>547</v>
      </c>
      <c r="B116" s="324"/>
      <c r="C116" s="324"/>
      <c r="D116" s="324"/>
      <c r="E116" s="346"/>
      <c r="F116" s="324"/>
      <c r="G116" s="324"/>
      <c r="J116" s="70"/>
      <c r="K116" s="70"/>
      <c r="L116" s="70"/>
      <c r="M116" s="70"/>
      <c r="N116" s="70"/>
      <c r="O116" s="70"/>
      <c r="P116" s="70"/>
    </row>
    <row r="117" spans="1:16" s="330" customFormat="1" x14ac:dyDescent="0.2">
      <c r="A117" s="275"/>
      <c r="B117" s="367">
        <v>34606</v>
      </c>
      <c r="C117" s="368" t="s">
        <v>548</v>
      </c>
      <c r="D117" s="368"/>
      <c r="E117" s="331">
        <v>0.4</v>
      </c>
      <c r="F117" s="332">
        <f>Главная!$T$26</f>
        <v>0.05</v>
      </c>
      <c r="G117" s="178">
        <v>2.95</v>
      </c>
      <c r="J117" s="70"/>
      <c r="K117" s="70"/>
      <c r="L117" s="70"/>
      <c r="M117" s="70"/>
      <c r="N117" s="70"/>
      <c r="O117" s="70"/>
      <c r="P117" s="70"/>
    </row>
    <row r="118" spans="1:16" s="330" customFormat="1" x14ac:dyDescent="0.2">
      <c r="A118" s="275"/>
      <c r="B118" s="367">
        <v>34607</v>
      </c>
      <c r="C118" s="368" t="s">
        <v>549</v>
      </c>
      <c r="D118" s="368"/>
      <c r="E118" s="331">
        <v>0.4</v>
      </c>
      <c r="F118" s="332">
        <f>Главная!$T$26</f>
        <v>0.05</v>
      </c>
      <c r="G118" s="178">
        <v>2.95</v>
      </c>
      <c r="J118" s="70"/>
      <c r="K118" s="70"/>
      <c r="L118" s="70"/>
      <c r="M118" s="70"/>
      <c r="N118" s="70"/>
      <c r="O118" s="70"/>
      <c r="P118" s="70"/>
    </row>
    <row r="119" spans="1:16" s="330" customFormat="1" x14ac:dyDescent="0.2">
      <c r="A119" s="275"/>
      <c r="B119" s="367">
        <v>34608</v>
      </c>
      <c r="C119" s="368" t="s">
        <v>550</v>
      </c>
      <c r="D119" s="368"/>
      <c r="E119" s="331">
        <v>0.4</v>
      </c>
      <c r="F119" s="332">
        <f>Главная!$T$26</f>
        <v>0.05</v>
      </c>
      <c r="G119" s="178">
        <v>2.95</v>
      </c>
      <c r="J119" s="70"/>
      <c r="K119" s="70"/>
      <c r="L119" s="70"/>
      <c r="M119" s="70"/>
      <c r="N119" s="70"/>
      <c r="O119" s="70"/>
      <c r="P119" s="70"/>
    </row>
    <row r="120" spans="1:16" s="330" customFormat="1" x14ac:dyDescent="0.2">
      <c r="A120" s="275"/>
      <c r="B120" s="367">
        <v>34609</v>
      </c>
      <c r="C120" s="368" t="s">
        <v>551</v>
      </c>
      <c r="D120" s="368"/>
      <c r="E120" s="331">
        <v>0.4</v>
      </c>
      <c r="F120" s="332">
        <f>Главная!$T$26</f>
        <v>0.05</v>
      </c>
      <c r="G120" s="178">
        <v>2.95</v>
      </c>
      <c r="J120" s="70"/>
      <c r="K120" s="70"/>
      <c r="L120" s="70"/>
      <c r="M120" s="70"/>
      <c r="N120" s="70"/>
      <c r="O120" s="70"/>
      <c r="P120" s="70"/>
    </row>
    <row r="121" spans="1:16" s="330" customFormat="1" x14ac:dyDescent="0.2">
      <c r="A121" s="275"/>
      <c r="B121" s="367">
        <v>34610</v>
      </c>
      <c r="C121" s="368" t="s">
        <v>552</v>
      </c>
      <c r="D121" s="368"/>
      <c r="E121" s="331">
        <v>0.4</v>
      </c>
      <c r="F121" s="332">
        <f>Главная!$T$26</f>
        <v>0.05</v>
      </c>
      <c r="G121" s="178">
        <v>2.95</v>
      </c>
      <c r="J121" s="70"/>
      <c r="K121" s="70"/>
      <c r="L121" s="70"/>
      <c r="M121" s="70"/>
      <c r="N121" s="70"/>
      <c r="O121" s="70"/>
      <c r="P121" s="70"/>
    </row>
    <row r="122" spans="1:16" s="330" customFormat="1" x14ac:dyDescent="0.2">
      <c r="A122" s="275"/>
      <c r="B122" s="367">
        <v>34611</v>
      </c>
      <c r="C122" s="368" t="s">
        <v>354</v>
      </c>
      <c r="D122" s="368"/>
      <c r="E122" s="331">
        <v>0.4</v>
      </c>
      <c r="F122" s="332">
        <f>Главная!$T$26</f>
        <v>0.05</v>
      </c>
      <c r="G122" s="178">
        <v>2.0299999999999998</v>
      </c>
      <c r="J122" s="70"/>
      <c r="K122" s="70"/>
      <c r="L122" s="70"/>
      <c r="M122" s="70"/>
      <c r="N122" s="70"/>
      <c r="O122" s="70"/>
      <c r="P122" s="70"/>
    </row>
    <row r="123" spans="1:16" s="330" customFormat="1" x14ac:dyDescent="0.2">
      <c r="A123" s="275"/>
      <c r="B123" s="367">
        <v>34612</v>
      </c>
      <c r="C123" s="368" t="s">
        <v>553</v>
      </c>
      <c r="D123" s="368"/>
      <c r="E123" s="331">
        <v>0.4</v>
      </c>
      <c r="F123" s="332">
        <f>Главная!$T$26</f>
        <v>0.05</v>
      </c>
      <c r="G123" s="178">
        <v>2.95</v>
      </c>
      <c r="J123" s="70"/>
      <c r="K123" s="70"/>
      <c r="L123" s="70"/>
      <c r="M123" s="70"/>
      <c r="N123" s="70"/>
      <c r="O123" s="70"/>
      <c r="P123" s="70"/>
    </row>
    <row r="124" spans="1:16" s="330" customFormat="1" x14ac:dyDescent="0.2">
      <c r="A124" s="275"/>
      <c r="B124" s="367">
        <v>34613</v>
      </c>
      <c r="C124" s="368" t="s">
        <v>554</v>
      </c>
      <c r="D124" s="368"/>
      <c r="E124" s="331">
        <v>0.4</v>
      </c>
      <c r="F124" s="332">
        <f>Главная!$T$26</f>
        <v>0.05</v>
      </c>
      <c r="G124" s="178">
        <v>2.95</v>
      </c>
      <c r="J124" s="70"/>
      <c r="K124" s="70"/>
      <c r="L124" s="70"/>
      <c r="M124" s="70"/>
      <c r="N124" s="70"/>
      <c r="O124" s="70"/>
      <c r="P124" s="70"/>
    </row>
    <row r="125" spans="1:16" s="330" customFormat="1" x14ac:dyDescent="0.2">
      <c r="A125" s="275"/>
      <c r="B125" s="367">
        <v>34614</v>
      </c>
      <c r="C125" s="368" t="s">
        <v>353</v>
      </c>
      <c r="D125" s="368"/>
      <c r="E125" s="331">
        <v>0.4</v>
      </c>
      <c r="F125" s="332">
        <f>Главная!$T$26</f>
        <v>0.05</v>
      </c>
      <c r="G125" s="178">
        <v>2.0299999999999998</v>
      </c>
      <c r="J125" s="70"/>
      <c r="K125" s="70"/>
      <c r="L125" s="70"/>
      <c r="M125" s="70"/>
      <c r="N125" s="70"/>
      <c r="O125" s="70"/>
      <c r="P125" s="70"/>
    </row>
    <row r="126" spans="1:16" s="330" customFormat="1" x14ac:dyDescent="0.2">
      <c r="A126" s="275"/>
      <c r="B126" s="367">
        <v>34615</v>
      </c>
      <c r="C126" s="368" t="s">
        <v>555</v>
      </c>
      <c r="D126" s="368"/>
      <c r="E126" s="331">
        <v>0.4</v>
      </c>
      <c r="F126" s="332">
        <f>Главная!$T$26</f>
        <v>0.05</v>
      </c>
      <c r="G126" s="178">
        <v>2.95</v>
      </c>
      <c r="J126" s="70"/>
      <c r="K126" s="70"/>
      <c r="L126" s="70"/>
      <c r="M126" s="70"/>
      <c r="N126" s="70"/>
      <c r="O126" s="70"/>
      <c r="P126" s="70"/>
    </row>
    <row r="127" spans="1:16" s="330" customFormat="1" x14ac:dyDescent="0.2">
      <c r="A127" s="275"/>
      <c r="B127" s="367">
        <v>34616</v>
      </c>
      <c r="C127" s="368" t="s">
        <v>556</v>
      </c>
      <c r="D127" s="368"/>
      <c r="E127" s="331">
        <v>0.4</v>
      </c>
      <c r="F127" s="332">
        <f>Главная!$T$26</f>
        <v>0.05</v>
      </c>
      <c r="G127" s="178">
        <v>2.95</v>
      </c>
      <c r="J127" s="70"/>
      <c r="K127" s="70"/>
      <c r="L127" s="70"/>
      <c r="M127" s="70"/>
      <c r="N127" s="70"/>
      <c r="O127" s="70"/>
      <c r="P127" s="70"/>
    </row>
    <row r="128" spans="1:16" s="330" customFormat="1" x14ac:dyDescent="0.2">
      <c r="A128" s="275"/>
      <c r="B128" s="367">
        <v>34617</v>
      </c>
      <c r="C128" s="368" t="s">
        <v>557</v>
      </c>
      <c r="D128" s="368"/>
      <c r="E128" s="331">
        <v>0.4</v>
      </c>
      <c r="F128" s="332">
        <f>Главная!$T$26</f>
        <v>0.05</v>
      </c>
      <c r="G128" s="178">
        <v>2.95</v>
      </c>
      <c r="J128" s="70"/>
      <c r="K128" s="70"/>
      <c r="L128" s="70"/>
      <c r="M128" s="70"/>
      <c r="N128" s="70"/>
      <c r="O128" s="70"/>
      <c r="P128" s="70"/>
    </row>
    <row r="129" spans="1:17" s="330" customFormat="1" x14ac:dyDescent="0.2">
      <c r="A129" s="275"/>
      <c r="B129" s="367">
        <v>34618</v>
      </c>
      <c r="C129" s="368" t="s">
        <v>558</v>
      </c>
      <c r="D129" s="368"/>
      <c r="E129" s="331">
        <v>0.4</v>
      </c>
      <c r="F129" s="332">
        <f>Главная!$T$26</f>
        <v>0.05</v>
      </c>
      <c r="G129" s="178">
        <v>2.95</v>
      </c>
      <c r="J129" s="70"/>
      <c r="K129" s="70"/>
      <c r="L129" s="70"/>
      <c r="M129" s="70"/>
      <c r="N129" s="70"/>
      <c r="O129" s="70"/>
      <c r="P129" s="70"/>
    </row>
    <row r="130" spans="1:17" s="330" customFormat="1" x14ac:dyDescent="0.2">
      <c r="A130" s="275"/>
      <c r="B130" s="367">
        <v>34620</v>
      </c>
      <c r="C130" s="368" t="s">
        <v>559</v>
      </c>
      <c r="D130" s="368"/>
      <c r="E130" s="331">
        <v>0.4</v>
      </c>
      <c r="F130" s="332">
        <f>Главная!$T$26</f>
        <v>0.05</v>
      </c>
      <c r="G130" s="178">
        <v>7.22</v>
      </c>
      <c r="J130" s="70"/>
      <c r="K130" s="70"/>
      <c r="L130" s="70"/>
      <c r="M130" s="70"/>
      <c r="N130" s="70"/>
      <c r="O130" s="70"/>
      <c r="P130" s="70"/>
    </row>
    <row r="131" spans="1:17" s="330" customFormat="1" x14ac:dyDescent="0.2">
      <c r="A131" s="275"/>
      <c r="B131" s="367">
        <v>34619</v>
      </c>
      <c r="C131" s="368" t="s">
        <v>560</v>
      </c>
      <c r="D131" s="368"/>
      <c r="E131" s="331">
        <v>0.4</v>
      </c>
      <c r="F131" s="332">
        <f>Главная!$T$26</f>
        <v>0.05</v>
      </c>
      <c r="G131" s="178">
        <v>7.22</v>
      </c>
      <c r="J131" s="70"/>
      <c r="K131" s="70"/>
      <c r="L131" s="70"/>
      <c r="M131" s="70"/>
      <c r="N131" s="70"/>
      <c r="O131" s="70"/>
      <c r="P131" s="70"/>
    </row>
    <row r="132" spans="1:17" s="330" customFormat="1" x14ac:dyDescent="0.2">
      <c r="A132" s="275"/>
      <c r="B132" s="367">
        <v>34687</v>
      </c>
      <c r="C132" s="368" t="s">
        <v>561</v>
      </c>
      <c r="D132" s="368"/>
      <c r="E132" s="331">
        <v>0.4</v>
      </c>
      <c r="F132" s="332">
        <f>Главная!$T$26</f>
        <v>0.05</v>
      </c>
      <c r="G132" s="178">
        <v>7.22</v>
      </c>
      <c r="J132" s="70"/>
      <c r="K132" s="70"/>
      <c r="L132" s="70"/>
      <c r="M132" s="70"/>
      <c r="N132" s="70"/>
      <c r="O132" s="70"/>
      <c r="P132" s="70"/>
    </row>
    <row r="133" spans="1:17" s="330" customFormat="1" x14ac:dyDescent="0.2">
      <c r="A133" s="275"/>
      <c r="B133" s="367">
        <v>34621</v>
      </c>
      <c r="C133" s="368" t="s">
        <v>562</v>
      </c>
      <c r="D133" s="368"/>
      <c r="E133" s="331">
        <v>0.4</v>
      </c>
      <c r="F133" s="332">
        <f>Главная!$T$26</f>
        <v>0.05</v>
      </c>
      <c r="G133" s="178">
        <v>7.22</v>
      </c>
      <c r="J133" s="70"/>
      <c r="K133" s="70"/>
      <c r="L133" s="70"/>
      <c r="M133" s="70"/>
      <c r="N133" s="70"/>
      <c r="O133" s="70"/>
      <c r="P133" s="70"/>
    </row>
    <row r="134" spans="1:17" s="330" customFormat="1" x14ac:dyDescent="0.2">
      <c r="A134" s="275"/>
      <c r="B134" s="367">
        <v>34622</v>
      </c>
      <c r="C134" s="368" t="s">
        <v>563</v>
      </c>
      <c r="D134" s="368"/>
      <c r="E134" s="331">
        <v>0.4</v>
      </c>
      <c r="F134" s="332">
        <f>Главная!$T$26</f>
        <v>0.05</v>
      </c>
      <c r="G134" s="178">
        <v>7.22</v>
      </c>
      <c r="J134" s="70"/>
      <c r="K134" s="70"/>
      <c r="L134" s="70"/>
      <c r="M134" s="70"/>
      <c r="N134" s="70"/>
      <c r="O134" s="70"/>
      <c r="P134" s="70"/>
    </row>
    <row r="135" spans="1:17" s="330" customFormat="1" x14ac:dyDescent="0.2">
      <c r="A135" s="275"/>
      <c r="B135" s="367">
        <v>34623</v>
      </c>
      <c r="C135" s="368" t="s">
        <v>564</v>
      </c>
      <c r="D135" s="368"/>
      <c r="E135" s="331">
        <v>0.4</v>
      </c>
      <c r="F135" s="332">
        <f>Главная!$T$26</f>
        <v>0.05</v>
      </c>
      <c r="G135" s="178">
        <v>7.22</v>
      </c>
      <c r="J135" s="70"/>
      <c r="K135" s="70"/>
      <c r="L135" s="70"/>
      <c r="M135" s="70"/>
      <c r="N135" s="70"/>
      <c r="O135" s="70"/>
      <c r="P135" s="70"/>
    </row>
    <row r="136" spans="1:17" s="330" customFormat="1" x14ac:dyDescent="0.2">
      <c r="A136" s="275"/>
      <c r="B136" s="367">
        <v>34624</v>
      </c>
      <c r="C136" s="368" t="s">
        <v>565</v>
      </c>
      <c r="D136" s="368"/>
      <c r="E136" s="331">
        <v>0.4</v>
      </c>
      <c r="F136" s="332">
        <f>Главная!$T$26</f>
        <v>0.05</v>
      </c>
      <c r="G136" s="178">
        <v>7.22</v>
      </c>
      <c r="J136" s="70"/>
      <c r="K136" s="70"/>
      <c r="L136" s="70"/>
      <c r="M136" s="70"/>
      <c r="N136" s="70"/>
      <c r="O136" s="70"/>
      <c r="P136" s="70"/>
    </row>
    <row r="137" spans="1:17" s="330" customFormat="1" x14ac:dyDescent="0.2">
      <c r="A137" s="275"/>
      <c r="B137" s="367">
        <v>34625</v>
      </c>
      <c r="C137" s="368" t="s">
        <v>566</v>
      </c>
      <c r="D137" s="368"/>
      <c r="E137" s="331">
        <v>0.4</v>
      </c>
      <c r="F137" s="332">
        <f>Главная!$T$26</f>
        <v>0.05</v>
      </c>
      <c r="G137" s="178">
        <v>7.22</v>
      </c>
      <c r="J137" s="70"/>
      <c r="K137" s="70"/>
      <c r="L137" s="70"/>
      <c r="M137" s="70"/>
      <c r="N137" s="70"/>
      <c r="O137" s="70"/>
      <c r="P137" s="70"/>
    </row>
    <row r="138" spans="1:17" s="330" customFormat="1" x14ac:dyDescent="0.2">
      <c r="A138" s="275"/>
      <c r="B138" s="367">
        <v>34627</v>
      </c>
      <c r="C138" s="368" t="s">
        <v>567</v>
      </c>
      <c r="D138" s="368"/>
      <c r="E138" s="331">
        <v>0.4</v>
      </c>
      <c r="F138" s="332">
        <f>Главная!$T$26</f>
        <v>0.05</v>
      </c>
      <c r="G138" s="178">
        <v>5.7</v>
      </c>
      <c r="J138" s="70"/>
      <c r="K138" s="70"/>
      <c r="L138" s="70"/>
      <c r="M138" s="70"/>
      <c r="N138" s="70"/>
      <c r="O138" s="70"/>
      <c r="P138" s="70"/>
    </row>
    <row r="139" spans="1:17" s="330" customFormat="1" x14ac:dyDescent="0.2">
      <c r="A139" s="275"/>
      <c r="B139" s="367">
        <v>34628</v>
      </c>
      <c r="C139" s="368" t="s">
        <v>568</v>
      </c>
      <c r="D139" s="368"/>
      <c r="E139" s="331">
        <v>0.4</v>
      </c>
      <c r="F139" s="332">
        <f>Главная!$T$26</f>
        <v>0.05</v>
      </c>
      <c r="G139" s="178">
        <v>5.7</v>
      </c>
      <c r="J139" s="70"/>
      <c r="K139" s="70"/>
      <c r="L139" s="70"/>
      <c r="M139" s="70"/>
      <c r="N139" s="70"/>
      <c r="O139" s="70"/>
      <c r="P139" s="70"/>
    </row>
    <row r="140" spans="1:17" s="330" customFormat="1" x14ac:dyDescent="0.2">
      <c r="A140" s="275"/>
      <c r="B140" s="367">
        <v>34629</v>
      </c>
      <c r="C140" s="368" t="s">
        <v>569</v>
      </c>
      <c r="D140" s="368"/>
      <c r="E140" s="331">
        <v>0.4</v>
      </c>
      <c r="F140" s="332">
        <f>Главная!$T$26</f>
        <v>0.05</v>
      </c>
      <c r="G140" s="178">
        <v>5.7</v>
      </c>
      <c r="J140" s="70"/>
      <c r="K140" s="70"/>
      <c r="L140" s="70"/>
      <c r="M140" s="70"/>
      <c r="N140" s="70"/>
      <c r="O140" s="70"/>
      <c r="P140" s="70"/>
      <c r="Q140" s="70"/>
    </row>
    <row r="141" spans="1:17" s="330" customFormat="1" x14ac:dyDescent="0.2">
      <c r="A141" s="275"/>
      <c r="B141" s="367">
        <v>34630</v>
      </c>
      <c r="C141" s="368" t="s">
        <v>570</v>
      </c>
      <c r="D141" s="368"/>
      <c r="E141" s="331">
        <v>0.4</v>
      </c>
      <c r="F141" s="332">
        <f>Главная!$T$26</f>
        <v>0.05</v>
      </c>
      <c r="G141" s="178">
        <v>5.7</v>
      </c>
      <c r="J141" s="70"/>
      <c r="K141" s="70"/>
      <c r="L141" s="70"/>
      <c r="M141" s="70"/>
      <c r="N141" s="70"/>
      <c r="O141" s="70"/>
      <c r="P141" s="70"/>
      <c r="Q141" s="70"/>
    </row>
    <row r="142" spans="1:17" s="330" customFormat="1" x14ac:dyDescent="0.2">
      <c r="A142" s="275"/>
      <c r="B142" s="367">
        <v>34631</v>
      </c>
      <c r="C142" s="368" t="s">
        <v>360</v>
      </c>
      <c r="D142" s="368"/>
      <c r="E142" s="331">
        <v>0.4</v>
      </c>
      <c r="F142" s="332">
        <f>Главная!$T$26</f>
        <v>0.05</v>
      </c>
      <c r="G142" s="178">
        <v>3.25</v>
      </c>
      <c r="J142" s="70"/>
      <c r="K142" s="70"/>
      <c r="L142" s="70"/>
      <c r="M142" s="70"/>
      <c r="N142" s="70"/>
      <c r="O142" s="70"/>
      <c r="P142" s="70"/>
      <c r="Q142" s="70"/>
    </row>
    <row r="143" spans="1:17" s="330" customFormat="1" x14ac:dyDescent="0.2">
      <c r="A143" s="275"/>
      <c r="B143" s="367">
        <v>35000</v>
      </c>
      <c r="C143" s="368" t="s">
        <v>356</v>
      </c>
      <c r="D143" s="368"/>
      <c r="E143" s="331">
        <v>0.4</v>
      </c>
      <c r="F143" s="332">
        <f>Главная!$T$26</f>
        <v>0.05</v>
      </c>
      <c r="G143" s="178">
        <v>4.58</v>
      </c>
      <c r="J143" s="70"/>
      <c r="K143" s="70"/>
      <c r="L143" s="70"/>
      <c r="M143" s="70"/>
      <c r="N143" s="70"/>
      <c r="O143" s="70"/>
      <c r="P143" s="70"/>
      <c r="Q143" s="70"/>
    </row>
    <row r="144" spans="1:17" s="330" customFormat="1" x14ac:dyDescent="0.2">
      <c r="A144" s="275"/>
      <c r="B144" s="367">
        <v>34632</v>
      </c>
      <c r="C144" s="368" t="s">
        <v>571</v>
      </c>
      <c r="D144" s="368"/>
      <c r="E144" s="331">
        <v>0.4</v>
      </c>
      <c r="F144" s="332">
        <f>Главная!$T$26</f>
        <v>0.05</v>
      </c>
      <c r="G144" s="178">
        <v>5.7</v>
      </c>
      <c r="J144" s="70"/>
      <c r="K144" s="70"/>
      <c r="L144" s="70"/>
      <c r="M144" s="70"/>
      <c r="N144" s="70"/>
      <c r="O144" s="70"/>
      <c r="P144" s="70"/>
      <c r="Q144" s="70"/>
    </row>
    <row r="145" spans="1:18" s="330" customFormat="1" x14ac:dyDescent="0.2">
      <c r="A145" s="275"/>
      <c r="B145" s="367">
        <v>34633</v>
      </c>
      <c r="C145" s="368" t="s">
        <v>572</v>
      </c>
      <c r="D145" s="368"/>
      <c r="E145" s="331">
        <v>0.4</v>
      </c>
      <c r="F145" s="332">
        <f>Главная!$T$26</f>
        <v>0.05</v>
      </c>
      <c r="G145" s="178">
        <v>5.7</v>
      </c>
      <c r="J145" s="70"/>
      <c r="K145" s="70"/>
      <c r="L145" s="70"/>
      <c r="M145" s="70"/>
      <c r="N145" s="70"/>
      <c r="O145" s="70"/>
      <c r="P145" s="70"/>
      <c r="Q145" s="70"/>
    </row>
    <row r="146" spans="1:18" s="330" customFormat="1" x14ac:dyDescent="0.2">
      <c r="A146" s="275"/>
      <c r="B146" s="367">
        <v>34634</v>
      </c>
      <c r="C146" s="368" t="s">
        <v>573</v>
      </c>
      <c r="D146" s="368"/>
      <c r="E146" s="331">
        <v>0.4</v>
      </c>
      <c r="F146" s="332">
        <f>Главная!$T$26</f>
        <v>0.05</v>
      </c>
      <c r="G146" s="178">
        <v>5.7</v>
      </c>
      <c r="J146" s="70"/>
      <c r="K146" s="70"/>
      <c r="L146" s="70"/>
      <c r="M146" s="70"/>
      <c r="N146" s="70"/>
      <c r="O146" s="70"/>
      <c r="P146" s="70"/>
      <c r="Q146" s="70"/>
    </row>
    <row r="147" spans="1:18" s="330" customFormat="1" x14ac:dyDescent="0.2">
      <c r="A147" s="275"/>
      <c r="B147" s="367">
        <v>34635</v>
      </c>
      <c r="C147" s="368" t="s">
        <v>574</v>
      </c>
      <c r="D147" s="368"/>
      <c r="E147" s="331">
        <v>0.4</v>
      </c>
      <c r="F147" s="332">
        <f>Главная!$T$26</f>
        <v>0.05</v>
      </c>
      <c r="G147" s="178">
        <v>5.7</v>
      </c>
      <c r="J147" s="70"/>
      <c r="K147" s="70"/>
      <c r="L147" s="70"/>
      <c r="M147" s="70"/>
      <c r="N147" s="70"/>
      <c r="O147" s="70"/>
      <c r="P147" s="70"/>
      <c r="Q147" s="70"/>
    </row>
    <row r="148" spans="1:18" s="330" customFormat="1" x14ac:dyDescent="0.2">
      <c r="A148" s="275"/>
      <c r="B148" s="367">
        <v>34636</v>
      </c>
      <c r="C148" s="368" t="s">
        <v>575</v>
      </c>
      <c r="D148" s="368"/>
      <c r="E148" s="331">
        <v>0.4</v>
      </c>
      <c r="F148" s="332">
        <f>Главная!$T$26</f>
        <v>0.05</v>
      </c>
      <c r="G148" s="178">
        <v>5.7</v>
      </c>
      <c r="J148" s="70"/>
      <c r="K148" s="70"/>
      <c r="L148" s="70"/>
      <c r="M148" s="70"/>
      <c r="N148" s="70"/>
      <c r="O148" s="70"/>
      <c r="P148" s="70"/>
      <c r="Q148" s="70"/>
    </row>
    <row r="149" spans="1:18" s="330" customFormat="1" x14ac:dyDescent="0.2">
      <c r="A149" s="275"/>
      <c r="B149" s="367">
        <v>34643</v>
      </c>
      <c r="C149" s="368" t="s">
        <v>576</v>
      </c>
      <c r="D149" s="368"/>
      <c r="E149" s="331">
        <v>0.4</v>
      </c>
      <c r="F149" s="332">
        <f>Главная!$T$26</f>
        <v>0.05</v>
      </c>
      <c r="G149" s="178">
        <v>6.71</v>
      </c>
      <c r="J149" s="70"/>
      <c r="K149" s="70"/>
      <c r="L149" s="70"/>
      <c r="M149" s="70"/>
      <c r="N149" s="70"/>
      <c r="O149" s="70"/>
      <c r="P149" s="70"/>
      <c r="Q149" s="70"/>
    </row>
    <row r="150" spans="1:18" s="330" customFormat="1" x14ac:dyDescent="0.2">
      <c r="A150" s="275"/>
      <c r="B150" s="367">
        <v>34690</v>
      </c>
      <c r="C150" s="368" t="s">
        <v>577</v>
      </c>
      <c r="D150" s="368"/>
      <c r="E150" s="331">
        <v>0.4</v>
      </c>
      <c r="F150" s="332">
        <f>Главная!$T$26</f>
        <v>0.05</v>
      </c>
      <c r="G150" s="178">
        <v>101.7</v>
      </c>
      <c r="J150" s="70"/>
      <c r="K150" s="70"/>
      <c r="L150" s="70"/>
      <c r="M150" s="70"/>
      <c r="N150" s="70"/>
      <c r="O150" s="70"/>
      <c r="P150" s="70"/>
      <c r="Q150" s="70"/>
    </row>
    <row r="151" spans="1:18" s="330" customFormat="1" x14ac:dyDescent="0.2">
      <c r="A151" s="275"/>
      <c r="B151" s="367">
        <v>34626</v>
      </c>
      <c r="C151" s="368" t="s">
        <v>578</v>
      </c>
      <c r="D151" s="368"/>
      <c r="E151" s="331">
        <v>0.4</v>
      </c>
      <c r="F151" s="332">
        <f>Главная!$T$26</f>
        <v>0.05</v>
      </c>
      <c r="G151" s="178">
        <v>17.899999999999999</v>
      </c>
      <c r="J151" s="70"/>
      <c r="K151" s="70"/>
      <c r="L151" s="70"/>
      <c r="M151" s="70"/>
      <c r="N151" s="70"/>
      <c r="O151" s="70"/>
      <c r="P151" s="70"/>
      <c r="Q151" s="70"/>
    </row>
    <row r="152" spans="1:18" s="330" customFormat="1" x14ac:dyDescent="0.2">
      <c r="A152" s="275"/>
      <c r="B152" s="367">
        <v>34669</v>
      </c>
      <c r="C152" s="368" t="s">
        <v>579</v>
      </c>
      <c r="D152" s="368" t="s">
        <v>580</v>
      </c>
      <c r="E152" s="331">
        <v>0.4</v>
      </c>
      <c r="F152" s="332">
        <f>Главная!$T$26</f>
        <v>0.05</v>
      </c>
      <c r="G152" s="178">
        <v>23.19</v>
      </c>
      <c r="J152" s="70"/>
      <c r="K152" s="70"/>
      <c r="L152" s="70"/>
      <c r="M152" s="70"/>
      <c r="N152" s="70"/>
      <c r="O152" s="70"/>
      <c r="P152" s="70"/>
      <c r="Q152" s="70"/>
    </row>
    <row r="153" spans="1:18" s="330" customFormat="1" x14ac:dyDescent="0.2">
      <c r="A153" s="275"/>
      <c r="B153" s="367">
        <v>34676</v>
      </c>
      <c r="C153" s="368" t="s">
        <v>581</v>
      </c>
      <c r="D153" s="368"/>
      <c r="E153" s="331">
        <v>0.4</v>
      </c>
      <c r="F153" s="332">
        <f>Главная!$T$26</f>
        <v>0.05</v>
      </c>
      <c r="G153" s="178">
        <v>49.83</v>
      </c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s="330" customFormat="1" x14ac:dyDescent="0.2">
      <c r="A154" s="275"/>
      <c r="B154" s="367">
        <v>34684</v>
      </c>
      <c r="C154" s="368" t="s">
        <v>582</v>
      </c>
      <c r="D154" s="368"/>
      <c r="E154" s="331">
        <v>0.4</v>
      </c>
      <c r="F154" s="332">
        <f>Главная!$T$26</f>
        <v>0.05</v>
      </c>
      <c r="G154" s="178">
        <v>26.54</v>
      </c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s="330" customFormat="1" x14ac:dyDescent="0.2">
      <c r="A155" s="275"/>
      <c r="B155" s="367">
        <v>34685</v>
      </c>
      <c r="C155" s="368" t="s">
        <v>583</v>
      </c>
      <c r="D155" s="368"/>
      <c r="E155" s="331">
        <v>0.4</v>
      </c>
      <c r="F155" s="332">
        <f>Главная!$T$26</f>
        <v>0.05</v>
      </c>
      <c r="G155" s="178">
        <v>12.61</v>
      </c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1:18" s="330" customFormat="1" x14ac:dyDescent="0.2">
      <c r="A156" s="275"/>
      <c r="B156" s="367">
        <v>34675</v>
      </c>
      <c r="C156" s="368" t="s">
        <v>584</v>
      </c>
      <c r="D156" s="368"/>
      <c r="E156" s="331">
        <v>0.4</v>
      </c>
      <c r="F156" s="332">
        <f>Главная!$T$26</f>
        <v>0.05</v>
      </c>
      <c r="G156" s="178">
        <v>5.8</v>
      </c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s="330" customFormat="1" x14ac:dyDescent="0.2">
      <c r="A157" s="275"/>
      <c r="B157" s="367">
        <v>34605</v>
      </c>
      <c r="C157" s="368" t="s">
        <v>585</v>
      </c>
      <c r="D157" s="368"/>
      <c r="E157" s="331">
        <v>0.4</v>
      </c>
      <c r="F157" s="332">
        <f>Главная!$T$26</f>
        <v>0.05</v>
      </c>
      <c r="G157" s="178">
        <v>23.49</v>
      </c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1:18" s="330" customFormat="1" x14ac:dyDescent="0.2">
      <c r="A158" s="275"/>
      <c r="B158" s="367">
        <v>34638</v>
      </c>
      <c r="C158" s="368" t="s">
        <v>586</v>
      </c>
      <c r="D158" s="368"/>
      <c r="E158" s="331">
        <v>0.4</v>
      </c>
      <c r="F158" s="332">
        <f>Главная!$T$26</f>
        <v>0.05</v>
      </c>
      <c r="G158" s="178">
        <v>0.81</v>
      </c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1:18" s="330" customFormat="1" x14ac:dyDescent="0.2">
      <c r="A159" s="275"/>
      <c r="B159" s="367">
        <v>34689</v>
      </c>
      <c r="C159" s="368" t="s">
        <v>587</v>
      </c>
      <c r="D159" s="368"/>
      <c r="E159" s="331">
        <v>0.4</v>
      </c>
      <c r="F159" s="332">
        <f>Главная!$T$26</f>
        <v>0.05</v>
      </c>
      <c r="G159" s="178">
        <v>16.98</v>
      </c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1:18" s="330" customFormat="1" x14ac:dyDescent="0.2">
      <c r="A160" s="275"/>
      <c r="B160" s="367">
        <v>34686</v>
      </c>
      <c r="C160" s="368" t="s">
        <v>588</v>
      </c>
      <c r="D160" s="368"/>
      <c r="E160" s="331">
        <v>0.4</v>
      </c>
      <c r="F160" s="332">
        <f>Главная!$T$26</f>
        <v>0.05</v>
      </c>
      <c r="G160" s="178">
        <v>21.05</v>
      </c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1:20" s="330" customFormat="1" x14ac:dyDescent="0.2">
      <c r="A161" s="275"/>
      <c r="B161" s="367">
        <v>34670</v>
      </c>
      <c r="C161" s="368" t="s">
        <v>589</v>
      </c>
      <c r="D161" s="368"/>
      <c r="E161" s="331">
        <v>0.4</v>
      </c>
      <c r="F161" s="332">
        <f>Главная!$T$26</f>
        <v>0.05</v>
      </c>
      <c r="G161" s="178">
        <v>160.38</v>
      </c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1:20" s="330" customFormat="1" x14ac:dyDescent="0.2">
      <c r="A162" s="275"/>
      <c r="B162" s="367">
        <v>34671</v>
      </c>
      <c r="C162" s="368" t="s">
        <v>590</v>
      </c>
      <c r="D162" s="368"/>
      <c r="E162" s="331">
        <v>0.4</v>
      </c>
      <c r="F162" s="332">
        <f>Главная!$T$26</f>
        <v>0.05</v>
      </c>
      <c r="G162" s="178">
        <v>100.68</v>
      </c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1:20" s="330" customFormat="1" x14ac:dyDescent="0.2">
      <c r="A163" s="275"/>
      <c r="B163" s="367">
        <v>34677</v>
      </c>
      <c r="C163" s="368" t="s">
        <v>591</v>
      </c>
      <c r="D163" s="368"/>
      <c r="E163" s="331">
        <v>0.4</v>
      </c>
      <c r="F163" s="332">
        <f>Главная!$T$26</f>
        <v>0.05</v>
      </c>
      <c r="G163" s="178">
        <v>60.31</v>
      </c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</row>
    <row r="164" spans="1:20" s="330" customFormat="1" x14ac:dyDescent="0.2">
      <c r="A164" s="275"/>
      <c r="B164" s="367">
        <v>34678</v>
      </c>
      <c r="C164" s="368" t="s">
        <v>592</v>
      </c>
      <c r="D164" s="368"/>
      <c r="E164" s="331">
        <v>0.4</v>
      </c>
      <c r="F164" s="332">
        <f>Главная!$T$26</f>
        <v>0.05</v>
      </c>
      <c r="G164" s="178">
        <v>1.73</v>
      </c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</row>
    <row r="165" spans="1:20" s="330" customFormat="1" x14ac:dyDescent="0.2">
      <c r="A165" s="275"/>
      <c r="B165" s="367">
        <v>34679</v>
      </c>
      <c r="C165" s="368" t="s">
        <v>593</v>
      </c>
      <c r="D165" s="368"/>
      <c r="E165" s="331">
        <v>0.4</v>
      </c>
      <c r="F165" s="332">
        <f>Главная!$T$26</f>
        <v>0.05</v>
      </c>
      <c r="G165" s="178">
        <v>1.63</v>
      </c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</row>
    <row r="166" spans="1:20" s="330" customFormat="1" x14ac:dyDescent="0.2">
      <c r="A166" s="275"/>
      <c r="B166" s="367">
        <v>34680</v>
      </c>
      <c r="C166" s="368" t="s">
        <v>594</v>
      </c>
      <c r="D166" s="368"/>
      <c r="E166" s="331">
        <v>0.4</v>
      </c>
      <c r="F166" s="332">
        <f>Главная!$T$26</f>
        <v>0.05</v>
      </c>
      <c r="G166" s="178">
        <v>1.83</v>
      </c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</row>
    <row r="167" spans="1:20" s="330" customFormat="1" x14ac:dyDescent="0.2">
      <c r="A167" s="275"/>
      <c r="B167" s="367">
        <v>34681</v>
      </c>
      <c r="C167" s="368" t="s">
        <v>595</v>
      </c>
      <c r="D167" s="368"/>
      <c r="E167" s="331">
        <v>0.4</v>
      </c>
      <c r="F167" s="332">
        <f>Главная!$T$26</f>
        <v>0.05</v>
      </c>
      <c r="G167" s="178">
        <v>3.05</v>
      </c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</row>
    <row r="168" spans="1:20" s="330" customFormat="1" x14ac:dyDescent="0.2">
      <c r="A168" s="275"/>
      <c r="B168" s="367">
        <v>34682</v>
      </c>
      <c r="C168" s="368" t="s">
        <v>596</v>
      </c>
      <c r="D168" s="368"/>
      <c r="E168" s="331">
        <v>0.4</v>
      </c>
      <c r="F168" s="332">
        <f>Главная!$T$26</f>
        <v>0.05</v>
      </c>
      <c r="G168" s="178">
        <v>0.81</v>
      </c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</row>
    <row r="169" spans="1:20" s="330" customFormat="1" x14ac:dyDescent="0.2">
      <c r="A169" s="275"/>
      <c r="B169" s="367">
        <v>34640</v>
      </c>
      <c r="C169" s="368" t="s">
        <v>597</v>
      </c>
      <c r="D169" s="368"/>
      <c r="E169" s="331">
        <v>0.4</v>
      </c>
      <c r="F169" s="332">
        <f>Главная!$T$26</f>
        <v>0.05</v>
      </c>
      <c r="G169" s="178">
        <v>0.61</v>
      </c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</row>
    <row r="170" spans="1:20" s="330" customFormat="1" x14ac:dyDescent="0.2">
      <c r="A170" s="254"/>
      <c r="B170" s="369">
        <v>34641</v>
      </c>
      <c r="C170" s="355" t="s">
        <v>598</v>
      </c>
      <c r="D170" s="355"/>
      <c r="E170" s="335">
        <v>0.4</v>
      </c>
      <c r="F170" s="332">
        <f>Главная!$T$26</f>
        <v>0.05</v>
      </c>
      <c r="G170" s="336">
        <v>0.61</v>
      </c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</row>
    <row r="171" spans="1:20" s="325" customFormat="1" ht="18" customHeight="1" x14ac:dyDescent="0.25">
      <c r="A171" s="323" t="s">
        <v>599</v>
      </c>
      <c r="B171" s="324"/>
      <c r="C171" s="324"/>
      <c r="D171" s="324"/>
      <c r="E171" s="346"/>
      <c r="F171" s="324"/>
      <c r="G171" s="324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</row>
    <row r="172" spans="1:20" s="330" customFormat="1" x14ac:dyDescent="0.2">
      <c r="A172" s="275"/>
      <c r="B172" s="367">
        <v>34692</v>
      </c>
      <c r="C172" s="368" t="s">
        <v>600</v>
      </c>
      <c r="D172" s="368"/>
      <c r="E172" s="331">
        <v>0.4</v>
      </c>
      <c r="F172" s="332">
        <f>Главная!$T$26</f>
        <v>0.05</v>
      </c>
      <c r="G172" s="178">
        <v>32.75</v>
      </c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</row>
    <row r="173" spans="1:20" s="330" customFormat="1" x14ac:dyDescent="0.2">
      <c r="A173" s="275"/>
      <c r="B173" s="367">
        <v>34694</v>
      </c>
      <c r="C173" s="368" t="s">
        <v>601</v>
      </c>
      <c r="D173" s="368"/>
      <c r="E173" s="331">
        <v>0.4</v>
      </c>
      <c r="F173" s="332">
        <f>Главная!$T$26</f>
        <v>0.05</v>
      </c>
      <c r="G173" s="178">
        <v>32.75</v>
      </c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</row>
    <row r="174" spans="1:20" s="330" customFormat="1" x14ac:dyDescent="0.2">
      <c r="A174" s="275"/>
      <c r="B174" s="367">
        <v>34695</v>
      </c>
      <c r="C174" s="368" t="s">
        <v>602</v>
      </c>
      <c r="D174" s="368"/>
      <c r="E174" s="331">
        <v>0.4</v>
      </c>
      <c r="F174" s="332">
        <f>Главная!$T$26</f>
        <v>0.05</v>
      </c>
      <c r="G174" s="178">
        <v>32.75</v>
      </c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</row>
    <row r="175" spans="1:20" s="330" customFormat="1" x14ac:dyDescent="0.2">
      <c r="A175" s="275"/>
      <c r="B175" s="367">
        <v>34696</v>
      </c>
      <c r="C175" s="368" t="s">
        <v>603</v>
      </c>
      <c r="D175" s="368"/>
      <c r="E175" s="331">
        <v>0.4</v>
      </c>
      <c r="F175" s="332">
        <f>Главная!$T$26</f>
        <v>0.05</v>
      </c>
      <c r="G175" s="178">
        <v>32.75</v>
      </c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</row>
    <row r="176" spans="1:20" s="330" customFormat="1" x14ac:dyDescent="0.2">
      <c r="A176" s="275"/>
      <c r="B176" s="367">
        <v>35065</v>
      </c>
      <c r="C176" s="368" t="s">
        <v>604</v>
      </c>
      <c r="D176" s="368"/>
      <c r="E176" s="331">
        <v>0.4</v>
      </c>
      <c r="F176" s="332">
        <f>Главная!$T$26</f>
        <v>0.05</v>
      </c>
      <c r="G176" s="178">
        <v>32.75</v>
      </c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</row>
    <row r="177" spans="1:20" s="330" customFormat="1" x14ac:dyDescent="0.2">
      <c r="A177" s="275"/>
      <c r="B177" s="367">
        <v>34697</v>
      </c>
      <c r="C177" s="368" t="s">
        <v>605</v>
      </c>
      <c r="D177" s="368"/>
      <c r="E177" s="331">
        <v>0.4</v>
      </c>
      <c r="F177" s="332">
        <f>Главная!$T$26</f>
        <v>0.05</v>
      </c>
      <c r="G177" s="178">
        <v>32.75</v>
      </c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</row>
    <row r="178" spans="1:20" s="330" customFormat="1" x14ac:dyDescent="0.2">
      <c r="A178" s="275"/>
      <c r="B178" s="367">
        <v>35066</v>
      </c>
      <c r="C178" s="368" t="s">
        <v>606</v>
      </c>
      <c r="D178" s="368"/>
      <c r="E178" s="331">
        <v>0.4</v>
      </c>
      <c r="F178" s="332">
        <f>Главная!$T$26</f>
        <v>0.05</v>
      </c>
      <c r="G178" s="178">
        <v>32.75</v>
      </c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</row>
    <row r="179" spans="1:20" s="330" customFormat="1" x14ac:dyDescent="0.2">
      <c r="A179" s="275"/>
      <c r="B179" s="367">
        <v>34691</v>
      </c>
      <c r="C179" s="368" t="s">
        <v>607</v>
      </c>
      <c r="D179" s="368"/>
      <c r="E179" s="331">
        <v>0.4</v>
      </c>
      <c r="F179" s="332">
        <f>Главная!$T$26</f>
        <v>0.05</v>
      </c>
      <c r="G179" s="178">
        <v>8.75</v>
      </c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</row>
    <row r="180" spans="1:20" s="330" customFormat="1" x14ac:dyDescent="0.2">
      <c r="A180" s="275"/>
      <c r="B180" s="367">
        <v>34693</v>
      </c>
      <c r="C180" s="368" t="s">
        <v>608</v>
      </c>
      <c r="D180" s="368"/>
      <c r="E180" s="331">
        <v>0.4</v>
      </c>
      <c r="F180" s="332">
        <f>Главная!$T$26</f>
        <v>0.05</v>
      </c>
      <c r="G180" s="178">
        <v>3.36</v>
      </c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</row>
    <row r="181" spans="1:20" s="330" customFormat="1" x14ac:dyDescent="0.2">
      <c r="A181" s="275"/>
      <c r="B181" s="367">
        <v>34703</v>
      </c>
      <c r="C181" s="368" t="s">
        <v>609</v>
      </c>
      <c r="D181" s="368"/>
      <c r="E181" s="331">
        <v>0.4</v>
      </c>
      <c r="F181" s="332">
        <f>Главная!$T$26</f>
        <v>0.05</v>
      </c>
      <c r="G181" s="178">
        <v>4.9800000000000004</v>
      </c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</row>
    <row r="182" spans="1:20" s="330" customFormat="1" x14ac:dyDescent="0.2">
      <c r="A182" s="275"/>
      <c r="B182" s="367">
        <v>34699</v>
      </c>
      <c r="C182" s="368" t="s">
        <v>610</v>
      </c>
      <c r="D182" s="368"/>
      <c r="E182" s="331">
        <v>0.4</v>
      </c>
      <c r="F182" s="332">
        <f>Главная!$T$26</f>
        <v>0.05</v>
      </c>
      <c r="G182" s="178">
        <v>0.71</v>
      </c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</row>
    <row r="183" spans="1:20" s="330" customFormat="1" x14ac:dyDescent="0.2">
      <c r="A183" s="275"/>
      <c r="B183" s="367">
        <v>34700</v>
      </c>
      <c r="C183" s="368" t="s">
        <v>611</v>
      </c>
      <c r="D183" s="368"/>
      <c r="E183" s="331">
        <v>0.4</v>
      </c>
      <c r="F183" s="332">
        <f>Главная!$T$26</f>
        <v>0.05</v>
      </c>
      <c r="G183" s="178">
        <v>1.1200000000000001</v>
      </c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</row>
    <row r="184" spans="1:20" s="330" customFormat="1" x14ac:dyDescent="0.2">
      <c r="A184" s="275"/>
      <c r="B184" s="367">
        <v>34701</v>
      </c>
      <c r="C184" s="368" t="s">
        <v>612</v>
      </c>
      <c r="D184" s="368"/>
      <c r="E184" s="331">
        <v>0.4</v>
      </c>
      <c r="F184" s="332">
        <f>Главная!$T$26</f>
        <v>0.05</v>
      </c>
      <c r="G184" s="178">
        <v>5.19</v>
      </c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</row>
    <row r="185" spans="1:20" s="330" customFormat="1" x14ac:dyDescent="0.2">
      <c r="A185" s="275"/>
      <c r="B185" s="367">
        <v>34702</v>
      </c>
      <c r="C185" s="368" t="s">
        <v>613</v>
      </c>
      <c r="D185" s="368"/>
      <c r="E185" s="331">
        <v>0.4</v>
      </c>
      <c r="F185" s="332">
        <f>Главная!$T$26</f>
        <v>0.05</v>
      </c>
      <c r="G185" s="178">
        <v>5.7</v>
      </c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</row>
    <row r="186" spans="1:20" s="330" customFormat="1" x14ac:dyDescent="0.2">
      <c r="A186" s="275"/>
      <c r="B186" s="367">
        <v>34705</v>
      </c>
      <c r="C186" s="368" t="s">
        <v>614</v>
      </c>
      <c r="D186" s="368"/>
      <c r="E186" s="331">
        <v>0.4</v>
      </c>
      <c r="F186" s="332">
        <f>Главная!$T$26</f>
        <v>0.05</v>
      </c>
      <c r="G186" s="178">
        <v>13.32</v>
      </c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</row>
    <row r="187" spans="1:20" s="330" customFormat="1" x14ac:dyDescent="0.2">
      <c r="A187" s="275"/>
      <c r="B187" s="367">
        <v>34706</v>
      </c>
      <c r="C187" s="368" t="s">
        <v>615</v>
      </c>
      <c r="D187" s="368"/>
      <c r="E187" s="331">
        <v>0.4</v>
      </c>
      <c r="F187" s="332">
        <f>Главная!$T$26</f>
        <v>0.05</v>
      </c>
      <c r="G187" s="178">
        <v>7.42</v>
      </c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</row>
    <row r="188" spans="1:20" s="330" customFormat="1" x14ac:dyDescent="0.2">
      <c r="A188" s="275"/>
      <c r="B188" s="367">
        <v>34698</v>
      </c>
      <c r="C188" s="368" t="s">
        <v>616</v>
      </c>
      <c r="D188" s="368"/>
      <c r="E188" s="331">
        <v>0.4</v>
      </c>
      <c r="F188" s="332">
        <f>Главная!$T$26</f>
        <v>0.05</v>
      </c>
      <c r="G188" s="178">
        <v>3.66</v>
      </c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</row>
    <row r="189" spans="1:20" s="330" customFormat="1" x14ac:dyDescent="0.2">
      <c r="A189" s="275"/>
      <c r="B189" s="367">
        <v>34704</v>
      </c>
      <c r="C189" s="368" t="s">
        <v>617</v>
      </c>
      <c r="D189" s="368"/>
      <c r="E189" s="331">
        <v>0.4</v>
      </c>
      <c r="F189" s="332">
        <f>Главная!$T$26</f>
        <v>0.05</v>
      </c>
      <c r="G189" s="178">
        <v>55.32</v>
      </c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</row>
    <row r="190" spans="1:20" s="330" customFormat="1" ht="16.5" customHeight="1" x14ac:dyDescent="0.2">
      <c r="A190" s="254"/>
      <c r="B190" s="369">
        <v>35099</v>
      </c>
      <c r="C190" s="370" t="s">
        <v>618</v>
      </c>
      <c r="D190" s="369"/>
      <c r="E190" s="335">
        <v>0.4</v>
      </c>
      <c r="F190" s="332">
        <f>Главная!$T$26</f>
        <v>0.05</v>
      </c>
      <c r="G190" s="336">
        <v>447.48</v>
      </c>
      <c r="J190" s="70"/>
      <c r="K190" s="371"/>
      <c r="L190" s="70"/>
      <c r="M190" s="70"/>
      <c r="N190" s="70"/>
      <c r="O190" s="70"/>
      <c r="P190" s="70"/>
      <c r="Q190" s="70"/>
      <c r="R190" s="70"/>
    </row>
    <row r="191" spans="1:20" s="81" customFormat="1" ht="18" customHeight="1" x14ac:dyDescent="0.25">
      <c r="A191" s="323" t="s">
        <v>67</v>
      </c>
      <c r="B191" s="324"/>
      <c r="C191" s="324"/>
      <c r="D191" s="324"/>
      <c r="E191" s="346"/>
      <c r="F191" s="324"/>
      <c r="G191" s="324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20" s="81" customFormat="1" x14ac:dyDescent="0.2">
      <c r="A192" s="275"/>
      <c r="B192" s="275">
        <v>35146</v>
      </c>
      <c r="C192" s="278" t="s">
        <v>619</v>
      </c>
      <c r="D192" s="278" t="s">
        <v>620</v>
      </c>
      <c r="E192" s="331">
        <v>0.4</v>
      </c>
      <c r="F192" s="332">
        <f>Главная!$T$26</f>
        <v>0.05</v>
      </c>
      <c r="G192" s="178">
        <v>1.32</v>
      </c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1:18" s="81" customFormat="1" x14ac:dyDescent="0.2">
      <c r="A193" s="275"/>
      <c r="B193" s="275">
        <v>34412</v>
      </c>
      <c r="C193" s="278" t="s">
        <v>621</v>
      </c>
      <c r="D193" s="278" t="s">
        <v>622</v>
      </c>
      <c r="E193" s="331">
        <v>0.4</v>
      </c>
      <c r="F193" s="332">
        <f>Главная!$T$26</f>
        <v>0.05</v>
      </c>
      <c r="G193" s="178">
        <v>34.07</v>
      </c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s="81" customFormat="1" x14ac:dyDescent="0.2">
      <c r="A194" s="275"/>
      <c r="B194" s="275">
        <v>35147</v>
      </c>
      <c r="C194" s="278" t="s">
        <v>623</v>
      </c>
      <c r="D194" s="278" t="s">
        <v>624</v>
      </c>
      <c r="E194" s="331">
        <v>0.4</v>
      </c>
      <c r="F194" s="332">
        <f>Главная!$T$26</f>
        <v>0.05</v>
      </c>
      <c r="G194" s="178">
        <v>1.66</v>
      </c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1:18" s="81" customFormat="1" ht="25.5" x14ac:dyDescent="0.2">
      <c r="A195" s="275"/>
      <c r="B195" s="275">
        <v>35148</v>
      </c>
      <c r="C195" s="278" t="s">
        <v>625</v>
      </c>
      <c r="D195" s="278" t="s">
        <v>626</v>
      </c>
      <c r="E195" s="331">
        <v>0.4</v>
      </c>
      <c r="F195" s="332">
        <f>Главная!$T$26</f>
        <v>0.05</v>
      </c>
      <c r="G195" s="178">
        <v>8.44</v>
      </c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1:18" s="81" customFormat="1" x14ac:dyDescent="0.2">
      <c r="A196" s="275"/>
      <c r="B196" s="275">
        <v>35149</v>
      </c>
      <c r="C196" s="278" t="s">
        <v>627</v>
      </c>
      <c r="D196" s="278" t="s">
        <v>448</v>
      </c>
      <c r="E196" s="331">
        <v>0.4</v>
      </c>
      <c r="F196" s="332">
        <f>Главная!$T$26</f>
        <v>0.05</v>
      </c>
      <c r="G196" s="178">
        <v>29.39</v>
      </c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s="81" customFormat="1" x14ac:dyDescent="0.2">
      <c r="A197" s="275"/>
      <c r="B197" s="275">
        <v>35339</v>
      </c>
      <c r="C197" s="278" t="s">
        <v>628</v>
      </c>
      <c r="D197" s="278"/>
      <c r="E197" s="331">
        <v>0.4</v>
      </c>
      <c r="F197" s="332">
        <f>Главная!$T$26</f>
        <v>0.05</v>
      </c>
      <c r="G197" s="178">
        <v>29.49</v>
      </c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1:18" s="81" customFormat="1" ht="25.5" x14ac:dyDescent="0.2">
      <c r="A198" s="275"/>
      <c r="B198" s="275">
        <v>35356</v>
      </c>
      <c r="C198" s="278" t="s">
        <v>629</v>
      </c>
      <c r="D198" s="278" t="s">
        <v>630</v>
      </c>
      <c r="E198" s="331">
        <v>0.4</v>
      </c>
      <c r="F198" s="332">
        <f>Главная!$T$26</f>
        <v>0.05</v>
      </c>
      <c r="G198" s="178">
        <v>81.36</v>
      </c>
      <c r="J198" s="70"/>
      <c r="K198" s="70"/>
      <c r="L198" s="70"/>
      <c r="M198" s="70"/>
      <c r="N198" s="70"/>
      <c r="O198" s="70"/>
      <c r="P198" s="70"/>
      <c r="Q198" s="70"/>
    </row>
    <row r="199" spans="1:18" s="325" customFormat="1" ht="25.5" x14ac:dyDescent="0.2">
      <c r="A199" s="275"/>
      <c r="B199" s="275">
        <v>35325</v>
      </c>
      <c r="C199" s="278" t="s">
        <v>631</v>
      </c>
      <c r="D199" s="278" t="s">
        <v>632</v>
      </c>
      <c r="E199" s="331">
        <v>0.4</v>
      </c>
      <c r="F199" s="332">
        <f>Главная!$T$26</f>
        <v>0.05</v>
      </c>
      <c r="G199" s="178">
        <v>132.21</v>
      </c>
      <c r="J199" s="70"/>
      <c r="K199" s="70"/>
      <c r="L199" s="70"/>
      <c r="M199" s="70"/>
      <c r="N199" s="70"/>
      <c r="O199" s="70"/>
      <c r="P199" s="70"/>
      <c r="Q199" s="70"/>
    </row>
  </sheetData>
  <autoFilter ref="A7:G199" xr:uid="{00000000-0009-0000-0000-000006000000}"/>
  <mergeCells count="1">
    <mergeCell ref="G1:G6"/>
  </mergeCells>
  <hyperlinks>
    <hyperlink ref="C4" r:id="rId1" display="mailto:9221383421@mail.ru" xr:uid="{F4970B26-865F-4045-B926-286EC42015C1}"/>
    <hyperlink ref="C5" r:id="rId2" display="https://автаномка96.рф/" xr:uid="{7055083F-FA84-415C-B5F6-0BF8D6A94298}"/>
  </hyperlinks>
  <pageMargins left="0.23611111111111099" right="0.74791666666666701" top="0.27569444444444402" bottom="0.196527777777778" header="0.51180555555555496" footer="0.51180555555555496"/>
  <pageSetup paperSize="9" firstPageNumber="0" fitToHeight="7" orientation="portrait" horizontalDpi="300" verticalDpi="30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MG102"/>
  <sheetViews>
    <sheetView zoomScale="95" zoomScaleNormal="95" workbookViewId="0">
      <pane ySplit="6" topLeftCell="A88" activePane="bottomLeft" state="frozen"/>
      <selection pane="bottomLeft" activeCell="C3" sqref="C3:C5"/>
    </sheetView>
  </sheetViews>
  <sheetFormatPr defaultRowHeight="12.75" x14ac:dyDescent="0.2"/>
  <cols>
    <col min="1" max="1" width="7.7109375" style="372" customWidth="1"/>
    <col min="2" max="2" width="11.42578125" style="372" customWidth="1"/>
    <col min="3" max="3" width="53.28515625" style="372" customWidth="1"/>
    <col min="4" max="4" width="28.5703125" style="372" customWidth="1"/>
    <col min="5" max="5" width="11.42578125" style="372" hidden="1" customWidth="1"/>
    <col min="6" max="6" width="12.7109375" style="319" hidden="1" customWidth="1"/>
    <col min="7" max="7" width="10.5703125" style="373" customWidth="1"/>
    <col min="8" max="8" width="12.85546875" style="70" customWidth="1"/>
    <col min="9" max="9" width="14.85546875" style="70" customWidth="1"/>
    <col min="10" max="10" width="25.5703125" style="70" customWidth="1"/>
    <col min="11" max="1021" width="9.140625" style="70" customWidth="1"/>
  </cols>
  <sheetData>
    <row r="1" spans="1:18" s="47" customFormat="1" ht="13.5" customHeight="1" x14ac:dyDescent="0.2">
      <c r="A1" s="374"/>
      <c r="B1" s="48"/>
      <c r="C1" s="375"/>
      <c r="D1" s="375"/>
      <c r="E1" s="375"/>
      <c r="F1" s="375"/>
      <c r="G1" s="376"/>
      <c r="I1" s="50"/>
    </row>
    <row r="2" spans="1:18" s="47" customFormat="1" ht="16.5" customHeight="1" x14ac:dyDescent="0.2">
      <c r="A2" s="374"/>
      <c r="B2" s="48"/>
      <c r="C2" s="377"/>
      <c r="D2" s="375"/>
      <c r="E2" s="375"/>
      <c r="F2" s="375"/>
      <c r="G2" s="376"/>
      <c r="I2" s="50"/>
    </row>
    <row r="3" spans="1:18" s="47" customFormat="1" ht="13.5" customHeight="1" x14ac:dyDescent="0.2">
      <c r="A3" s="374"/>
      <c r="B3" s="48"/>
      <c r="C3" s="797">
        <v>79193850543</v>
      </c>
      <c r="D3" s="375"/>
      <c r="E3" s="375"/>
      <c r="F3" s="375"/>
      <c r="G3" s="376"/>
      <c r="I3" s="50"/>
    </row>
    <row r="4" spans="1:18" s="47" customFormat="1" ht="13.5" customHeight="1" x14ac:dyDescent="0.2">
      <c r="A4" s="374"/>
      <c r="B4" s="48"/>
      <c r="C4" s="798" t="s">
        <v>1884</v>
      </c>
      <c r="D4" s="375"/>
      <c r="E4" s="375"/>
      <c r="F4" s="375"/>
      <c r="G4" s="376"/>
      <c r="I4" s="378"/>
      <c r="J4" s="378"/>
    </row>
    <row r="5" spans="1:18" s="47" customFormat="1" ht="13.5" customHeight="1" x14ac:dyDescent="0.2">
      <c r="A5" s="374"/>
      <c r="B5" s="48"/>
      <c r="C5" s="798" t="s">
        <v>1883</v>
      </c>
      <c r="D5" s="375"/>
      <c r="E5" s="375"/>
      <c r="F5" s="375"/>
      <c r="G5" s="376"/>
      <c r="I5" s="50"/>
    </row>
    <row r="6" spans="1:18" s="47" customFormat="1" ht="33" customHeight="1" x14ac:dyDescent="0.2">
      <c r="A6" s="167" t="s">
        <v>87</v>
      </c>
      <c r="B6" s="168" t="s">
        <v>88</v>
      </c>
      <c r="C6" s="168" t="s">
        <v>89</v>
      </c>
      <c r="D6" s="168" t="s">
        <v>114</v>
      </c>
      <c r="E6" s="72" t="s">
        <v>90</v>
      </c>
      <c r="F6" s="72" t="s">
        <v>90</v>
      </c>
      <c r="G6" s="169" t="s">
        <v>91</v>
      </c>
      <c r="H6" s="379"/>
      <c r="I6" s="70"/>
      <c r="J6" s="70"/>
      <c r="K6" s="70"/>
      <c r="L6" s="70"/>
      <c r="M6" s="70"/>
    </row>
    <row r="7" spans="1:18" ht="15.75" hidden="1" customHeight="1" x14ac:dyDescent="0.2">
      <c r="A7" s="95" t="s">
        <v>633</v>
      </c>
      <c r="B7" s="96"/>
      <c r="C7" s="96"/>
      <c r="D7" s="96"/>
      <c r="E7" s="96"/>
      <c r="F7" s="380"/>
      <c r="G7" s="381"/>
    </row>
    <row r="8" spans="1:18" ht="15.75" hidden="1" customHeight="1" x14ac:dyDescent="0.2">
      <c r="A8" s="95" t="s">
        <v>22</v>
      </c>
      <c r="B8" s="96"/>
      <c r="C8" s="96"/>
      <c r="D8" s="96"/>
      <c r="E8" s="96"/>
      <c r="F8" s="380"/>
      <c r="G8" s="381"/>
    </row>
    <row r="9" spans="1:18" s="379" customFormat="1" ht="33.75" customHeight="1" x14ac:dyDescent="0.2">
      <c r="A9" s="382"/>
      <c r="B9" s="383">
        <v>35353</v>
      </c>
      <c r="C9" s="384" t="s">
        <v>634</v>
      </c>
      <c r="D9" s="384"/>
      <c r="E9" s="385">
        <f>Главная!$T$26</f>
        <v>0.05</v>
      </c>
      <c r="F9" s="386">
        <v>0.4</v>
      </c>
      <c r="G9" s="87">
        <v>43.5</v>
      </c>
      <c r="H9" s="387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379" customFormat="1" ht="33.75" customHeight="1" x14ac:dyDescent="0.2">
      <c r="A10" s="388"/>
      <c r="B10" s="383">
        <v>35345</v>
      </c>
      <c r="C10" s="384" t="s">
        <v>635</v>
      </c>
      <c r="D10" s="384"/>
      <c r="E10" s="385">
        <f>Главная!$T$26</f>
        <v>0.05</v>
      </c>
      <c r="F10" s="386">
        <v>0.4</v>
      </c>
      <c r="G10" s="87">
        <v>48.6</v>
      </c>
      <c r="H10" s="387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s="379" customFormat="1" ht="33.75" customHeight="1" x14ac:dyDescent="0.2">
      <c r="A11" s="382"/>
      <c r="B11" s="383">
        <v>35346</v>
      </c>
      <c r="C11" s="384" t="s">
        <v>636</v>
      </c>
      <c r="D11" s="384"/>
      <c r="E11" s="385">
        <f>Главная!$T$26</f>
        <v>0.05</v>
      </c>
      <c r="F11" s="386">
        <v>0.4</v>
      </c>
      <c r="G11" s="87">
        <v>54</v>
      </c>
      <c r="H11" s="387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s="379" customFormat="1" ht="33.75" customHeight="1" x14ac:dyDescent="0.2">
      <c r="A12" s="382"/>
      <c r="B12" s="383">
        <v>35347</v>
      </c>
      <c r="C12" s="384" t="s">
        <v>637</v>
      </c>
      <c r="D12" s="384"/>
      <c r="E12" s="385">
        <f>Главная!$T$26</f>
        <v>0.05</v>
      </c>
      <c r="F12" s="386">
        <v>0.4</v>
      </c>
      <c r="G12" s="87">
        <v>59</v>
      </c>
      <c r="H12" s="387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s="379" customFormat="1" ht="33.75" customHeight="1" x14ac:dyDescent="0.2">
      <c r="A13" s="388"/>
      <c r="B13" s="383">
        <v>35348</v>
      </c>
      <c r="C13" s="384" t="s">
        <v>638</v>
      </c>
      <c r="D13" s="384"/>
      <c r="E13" s="385">
        <f>Главная!$T$26</f>
        <v>0.05</v>
      </c>
      <c r="F13" s="386">
        <v>0.4</v>
      </c>
      <c r="G13" s="87">
        <v>91</v>
      </c>
      <c r="H13" s="387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s="379" customFormat="1" ht="33.75" customHeight="1" x14ac:dyDescent="0.2">
      <c r="A14" s="382"/>
      <c r="B14" s="383">
        <v>35349</v>
      </c>
      <c r="C14" s="384" t="s">
        <v>639</v>
      </c>
      <c r="D14" s="384"/>
      <c r="E14" s="385">
        <f>Главная!$T$26</f>
        <v>0.05</v>
      </c>
      <c r="F14" s="386">
        <v>0.4</v>
      </c>
      <c r="G14" s="87">
        <v>106.6</v>
      </c>
      <c r="H14" s="387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s="379" customFormat="1" ht="33.75" customHeight="1" x14ac:dyDescent="0.2">
      <c r="A15" s="382"/>
      <c r="B15" s="383">
        <v>35350</v>
      </c>
      <c r="C15" s="384" t="s">
        <v>640</v>
      </c>
      <c r="D15" s="384"/>
      <c r="E15" s="385">
        <f>Главная!$T$26</f>
        <v>0.05</v>
      </c>
      <c r="F15" s="386">
        <v>0.4</v>
      </c>
      <c r="G15" s="87">
        <v>148.5</v>
      </c>
      <c r="H15" s="387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s="379" customFormat="1" ht="33.75" customHeight="1" x14ac:dyDescent="0.2">
      <c r="A16" s="388"/>
      <c r="B16" s="383">
        <v>35351</v>
      </c>
      <c r="C16" s="384" t="s">
        <v>641</v>
      </c>
      <c r="D16" s="384"/>
      <c r="E16" s="385">
        <f>Главная!$T$26</f>
        <v>0.05</v>
      </c>
      <c r="F16" s="386">
        <v>0.4</v>
      </c>
      <c r="G16" s="87">
        <v>185.6</v>
      </c>
      <c r="H16" s="387"/>
      <c r="I16" s="70"/>
      <c r="J16" s="70"/>
      <c r="K16" s="70"/>
      <c r="L16" s="70"/>
      <c r="M16" s="70"/>
      <c r="N16" s="70"/>
      <c r="O16" s="70"/>
      <c r="P16" s="70"/>
    </row>
    <row r="17" spans="1:17" s="379" customFormat="1" ht="33.75" customHeight="1" x14ac:dyDescent="0.2">
      <c r="A17" s="382"/>
      <c r="B17" s="383">
        <v>35352</v>
      </c>
      <c r="C17" s="384" t="s">
        <v>642</v>
      </c>
      <c r="D17" s="384"/>
      <c r="E17" s="385">
        <f>Главная!$T$26</f>
        <v>0.05</v>
      </c>
      <c r="F17" s="386">
        <v>0.4</v>
      </c>
      <c r="G17" s="87">
        <v>318</v>
      </c>
      <c r="H17" s="387"/>
      <c r="I17" s="70"/>
      <c r="J17" s="70"/>
      <c r="K17" s="70"/>
      <c r="L17" s="70"/>
      <c r="M17" s="70"/>
      <c r="N17" s="70"/>
      <c r="O17" s="70"/>
      <c r="P17" s="70"/>
    </row>
    <row r="18" spans="1:17" s="379" customFormat="1" ht="33.75" customHeight="1" x14ac:dyDescent="0.2">
      <c r="A18" s="382"/>
      <c r="B18" s="388">
        <v>35354</v>
      </c>
      <c r="C18" s="384" t="s">
        <v>643</v>
      </c>
      <c r="D18" s="384"/>
      <c r="E18" s="385">
        <f>Главная!$T$26</f>
        <v>0.05</v>
      </c>
      <c r="F18" s="386">
        <v>0.4</v>
      </c>
      <c r="G18" s="87">
        <v>429.3</v>
      </c>
      <c r="H18" s="387"/>
      <c r="I18" s="70"/>
      <c r="J18" s="70"/>
      <c r="K18" s="70"/>
      <c r="L18" s="70"/>
      <c r="M18" s="70"/>
      <c r="N18" s="70"/>
      <c r="O18" s="70"/>
      <c r="P18" s="70"/>
    </row>
    <row r="19" spans="1:17" s="379" customFormat="1" ht="33.75" customHeight="1" x14ac:dyDescent="0.2">
      <c r="A19" s="388"/>
      <c r="B19" s="388">
        <v>35447</v>
      </c>
      <c r="C19" s="384" t="s">
        <v>644</v>
      </c>
      <c r="D19" s="384"/>
      <c r="E19" s="385">
        <f>Главная!$T$26</f>
        <v>0.05</v>
      </c>
      <c r="F19" s="386">
        <v>0.4</v>
      </c>
      <c r="G19" s="87">
        <v>550</v>
      </c>
      <c r="H19" s="387"/>
      <c r="I19" s="70"/>
      <c r="J19" s="70"/>
      <c r="K19" s="70"/>
      <c r="L19" s="70"/>
      <c r="M19" s="70"/>
      <c r="N19" s="70"/>
      <c r="O19" s="70"/>
      <c r="P19" s="70"/>
    </row>
    <row r="20" spans="1:17" s="379" customFormat="1" ht="33.75" customHeight="1" x14ac:dyDescent="0.2">
      <c r="A20" s="382"/>
      <c r="B20" s="388">
        <v>35445</v>
      </c>
      <c r="C20" s="384" t="s">
        <v>645</v>
      </c>
      <c r="D20" s="384"/>
      <c r="E20" s="385">
        <f>Главная!$T$26</f>
        <v>0.05</v>
      </c>
      <c r="F20" s="386">
        <v>0.4</v>
      </c>
      <c r="G20" s="87">
        <v>895</v>
      </c>
      <c r="H20" s="387"/>
      <c r="I20" s="70"/>
      <c r="J20" s="70"/>
      <c r="K20" s="70"/>
      <c r="L20" s="70"/>
      <c r="M20" s="70"/>
      <c r="N20" s="70"/>
      <c r="O20" s="70"/>
      <c r="P20" s="70"/>
    </row>
    <row r="21" spans="1:17" s="379" customFormat="1" ht="33.75" customHeight="1" x14ac:dyDescent="0.2">
      <c r="A21" s="382"/>
      <c r="B21" s="388">
        <v>35446</v>
      </c>
      <c r="C21" s="384" t="s">
        <v>646</v>
      </c>
      <c r="D21" s="384"/>
      <c r="E21" s="385">
        <f>Главная!$T$26</f>
        <v>0.05</v>
      </c>
      <c r="F21" s="386">
        <v>0.4</v>
      </c>
      <c r="G21" s="87">
        <v>1170</v>
      </c>
      <c r="H21" s="387"/>
      <c r="I21" s="70"/>
      <c r="J21" s="70"/>
      <c r="K21" s="70"/>
      <c r="L21" s="70"/>
      <c r="M21" s="70"/>
      <c r="N21" s="70"/>
      <c r="O21" s="70"/>
      <c r="P21" s="70"/>
    </row>
    <row r="22" spans="1:17" s="379" customFormat="1" ht="33.75" customHeight="1" x14ac:dyDescent="0.2">
      <c r="A22" s="382"/>
      <c r="B22" s="388">
        <v>35443</v>
      </c>
      <c r="C22" s="384" t="s">
        <v>647</v>
      </c>
      <c r="D22" s="384"/>
      <c r="E22" s="385">
        <f>Главная!$T$26</f>
        <v>0.05</v>
      </c>
      <c r="F22" s="386">
        <v>0.4</v>
      </c>
      <c r="G22" s="87">
        <v>2075</v>
      </c>
      <c r="H22" s="387"/>
      <c r="I22" s="70"/>
      <c r="J22" s="70"/>
      <c r="K22" s="70"/>
      <c r="L22" s="70"/>
      <c r="M22" s="70"/>
      <c r="N22" s="70"/>
      <c r="O22" s="70"/>
      <c r="P22" s="70"/>
    </row>
    <row r="23" spans="1:17" s="379" customFormat="1" ht="33.75" customHeight="1" x14ac:dyDescent="0.2">
      <c r="A23" s="382"/>
      <c r="B23" s="388">
        <v>35444</v>
      </c>
      <c r="C23" s="384" t="s">
        <v>648</v>
      </c>
      <c r="D23" s="384"/>
      <c r="E23" s="385">
        <f>Главная!$T$26</f>
        <v>0.05</v>
      </c>
      <c r="F23" s="386">
        <v>0.4</v>
      </c>
      <c r="G23" s="87">
        <v>2275</v>
      </c>
      <c r="H23" s="387"/>
      <c r="I23" s="70"/>
      <c r="J23" s="70"/>
      <c r="K23" s="70"/>
      <c r="L23" s="70"/>
      <c r="M23" s="70"/>
      <c r="N23" s="70"/>
      <c r="O23" s="70"/>
      <c r="P23" s="70"/>
    </row>
    <row r="24" spans="1:17" s="379" customFormat="1" ht="33.75" customHeight="1" x14ac:dyDescent="0.2">
      <c r="A24" s="382"/>
      <c r="B24" s="383">
        <v>35779</v>
      </c>
      <c r="C24" s="384" t="s">
        <v>649</v>
      </c>
      <c r="D24" s="384"/>
      <c r="E24" s="385">
        <f>Главная!$T$26</f>
        <v>0.05</v>
      </c>
      <c r="F24" s="386">
        <v>0.4</v>
      </c>
      <c r="G24" s="87">
        <v>4300</v>
      </c>
      <c r="H24" s="387"/>
      <c r="I24" s="70"/>
      <c r="J24" s="70"/>
      <c r="K24" s="70"/>
      <c r="L24" s="70"/>
      <c r="M24" s="70"/>
      <c r="N24" s="70"/>
      <c r="O24" s="70"/>
      <c r="P24" s="70"/>
    </row>
    <row r="25" spans="1:17" s="379" customFormat="1" ht="33.75" customHeight="1" x14ac:dyDescent="0.2">
      <c r="A25" s="382"/>
      <c r="B25" s="383">
        <v>36280</v>
      </c>
      <c r="C25" s="384" t="s">
        <v>650</v>
      </c>
      <c r="D25" s="384"/>
      <c r="E25" s="385">
        <f>Главная!$T$26</f>
        <v>0.05</v>
      </c>
      <c r="F25" s="386">
        <v>0.4</v>
      </c>
      <c r="G25" s="87">
        <v>4300</v>
      </c>
      <c r="H25" s="387"/>
      <c r="I25" s="70"/>
      <c r="J25" s="70"/>
      <c r="K25" s="70"/>
      <c r="L25" s="70"/>
      <c r="M25" s="70"/>
      <c r="N25" s="70"/>
      <c r="O25" s="70"/>
      <c r="P25" s="70"/>
    </row>
    <row r="26" spans="1:17" ht="15.75" customHeight="1" x14ac:dyDescent="0.2">
      <c r="A26" s="95" t="s">
        <v>651</v>
      </c>
      <c r="B26" s="389"/>
      <c r="C26" s="389"/>
      <c r="D26" s="389"/>
      <c r="E26" s="389"/>
      <c r="F26" s="390"/>
      <c r="G26" s="391"/>
      <c r="H26" s="387"/>
    </row>
    <row r="27" spans="1:17" s="379" customFormat="1" ht="33.75" customHeight="1" x14ac:dyDescent="0.2">
      <c r="A27" s="392"/>
      <c r="B27" s="393">
        <v>34034</v>
      </c>
      <c r="C27" s="394" t="s">
        <v>652</v>
      </c>
      <c r="D27" s="394"/>
      <c r="E27" s="395">
        <f>Главная!$T$26</f>
        <v>0.05</v>
      </c>
      <c r="F27" s="396">
        <v>0.3</v>
      </c>
      <c r="G27" s="94">
        <v>183</v>
      </c>
      <c r="H27" s="387"/>
      <c r="I27" s="70"/>
      <c r="J27" s="70"/>
      <c r="K27" s="70"/>
      <c r="L27" s="70"/>
      <c r="M27" s="70"/>
      <c r="N27" s="70"/>
      <c r="O27" s="70"/>
      <c r="P27" s="70"/>
    </row>
    <row r="28" spans="1:17" ht="15.75" customHeight="1" x14ac:dyDescent="0.2">
      <c r="A28" s="95" t="s">
        <v>653</v>
      </c>
      <c r="B28" s="389"/>
      <c r="C28" s="389"/>
      <c r="D28" s="389"/>
      <c r="E28" s="389"/>
      <c r="F28" s="389"/>
      <c r="G28" s="98"/>
      <c r="H28" s="387"/>
    </row>
    <row r="29" spans="1:17" s="379" customFormat="1" ht="33.75" customHeight="1" x14ac:dyDescent="0.2">
      <c r="A29" s="78"/>
      <c r="B29" s="397">
        <v>90375</v>
      </c>
      <c r="C29" s="398" t="s">
        <v>654</v>
      </c>
      <c r="D29" s="398"/>
      <c r="E29" s="399">
        <f>Главная!$T$26</f>
        <v>0.05</v>
      </c>
      <c r="F29" s="400">
        <v>0.4</v>
      </c>
      <c r="G29" s="101">
        <v>650.66666666666697</v>
      </c>
      <c r="H29" s="387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379" customFormat="1" ht="33.75" customHeight="1" x14ac:dyDescent="0.2">
      <c r="A30" s="761"/>
      <c r="B30" s="401">
        <v>90377</v>
      </c>
      <c r="C30" s="402" t="s">
        <v>655</v>
      </c>
      <c r="D30" s="402"/>
      <c r="E30" s="403">
        <f>Главная!$T$26</f>
        <v>0.05</v>
      </c>
      <c r="F30" s="404">
        <v>0.4</v>
      </c>
      <c r="G30" s="105">
        <v>1240.3333333333301</v>
      </c>
      <c r="H30" s="387"/>
      <c r="I30" s="70"/>
      <c r="J30" s="70"/>
      <c r="K30" s="70"/>
      <c r="L30" s="70"/>
      <c r="M30" s="70"/>
      <c r="N30" s="70"/>
      <c r="O30" s="70"/>
      <c r="P30" s="70"/>
      <c r="Q30" s="70"/>
    </row>
    <row r="31" spans="1:17" s="379" customFormat="1" ht="33.75" customHeight="1" x14ac:dyDescent="0.2">
      <c r="A31" s="83"/>
      <c r="B31" s="401">
        <v>90378</v>
      </c>
      <c r="C31" s="402" t="s">
        <v>656</v>
      </c>
      <c r="D31" s="402"/>
      <c r="E31" s="403">
        <f>Главная!$T$26</f>
        <v>0.05</v>
      </c>
      <c r="F31" s="404">
        <v>0.4</v>
      </c>
      <c r="G31" s="105">
        <v>1931.6666666666699</v>
      </c>
      <c r="H31" s="387"/>
      <c r="I31" s="70"/>
      <c r="J31" s="70"/>
      <c r="K31" s="70"/>
      <c r="L31" s="70"/>
      <c r="M31" s="70"/>
      <c r="N31" s="70"/>
      <c r="O31" s="70"/>
      <c r="P31" s="70"/>
      <c r="Q31" s="70"/>
    </row>
    <row r="32" spans="1:17" s="379" customFormat="1" ht="33.75" customHeight="1" x14ac:dyDescent="0.2">
      <c r="A32" s="83"/>
      <c r="B32" s="401">
        <v>90379</v>
      </c>
      <c r="C32" s="402" t="s">
        <v>657</v>
      </c>
      <c r="D32" s="402"/>
      <c r="E32" s="403">
        <f>Главная!$T$26</f>
        <v>0.05</v>
      </c>
      <c r="F32" s="404">
        <v>0.4</v>
      </c>
      <c r="G32" s="105">
        <v>3558.3333333333298</v>
      </c>
      <c r="H32" s="387"/>
      <c r="I32" s="70"/>
      <c r="J32" s="70"/>
      <c r="K32" s="70"/>
      <c r="L32" s="70"/>
      <c r="M32" s="70"/>
      <c r="N32" s="70"/>
      <c r="O32" s="70"/>
      <c r="P32" s="70"/>
      <c r="Q32" s="70"/>
    </row>
    <row r="33" spans="1:17" s="379" customFormat="1" ht="33.75" customHeight="1" x14ac:dyDescent="0.2">
      <c r="A33" s="89"/>
      <c r="B33" s="405">
        <v>90380</v>
      </c>
      <c r="C33" s="406" t="s">
        <v>658</v>
      </c>
      <c r="D33" s="406"/>
      <c r="E33" s="407">
        <f>Главная!$T$26</f>
        <v>0.05</v>
      </c>
      <c r="F33" s="408">
        <v>0.4</v>
      </c>
      <c r="G33" s="113">
        <v>4320.8333333333303</v>
      </c>
      <c r="H33" s="387"/>
      <c r="I33" s="70"/>
      <c r="J33" s="70"/>
      <c r="K33" s="70"/>
      <c r="L33" s="70"/>
      <c r="M33" s="70"/>
      <c r="N33" s="70"/>
      <c r="O33" s="70"/>
      <c r="P33" s="70"/>
      <c r="Q33" s="70"/>
    </row>
    <row r="34" spans="1:17" s="379" customFormat="1" ht="15.75" customHeight="1" x14ac:dyDescent="0.2">
      <c r="A34" s="95" t="s">
        <v>32</v>
      </c>
      <c r="B34" s="96"/>
      <c r="C34" s="96"/>
      <c r="D34" s="96"/>
      <c r="E34" s="96"/>
      <c r="F34" s="96"/>
      <c r="G34" s="98"/>
      <c r="H34" s="387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379" customFormat="1" ht="33.75" customHeight="1" x14ac:dyDescent="0.2">
      <c r="A35" s="409"/>
      <c r="B35" s="410">
        <v>38016</v>
      </c>
      <c r="C35" s="411" t="s">
        <v>659</v>
      </c>
      <c r="D35" s="411" t="s">
        <v>660</v>
      </c>
      <c r="E35" s="412">
        <f>Главная!$T$26</f>
        <v>0.05</v>
      </c>
      <c r="F35" s="413">
        <v>0.4</v>
      </c>
      <c r="G35" s="64">
        <v>30.378</v>
      </c>
      <c r="H35" s="387"/>
      <c r="I35" s="70"/>
      <c r="J35" s="70"/>
      <c r="K35" s="70"/>
      <c r="L35" s="70"/>
      <c r="M35" s="70"/>
      <c r="N35" s="70"/>
      <c r="O35" s="70"/>
      <c r="P35" s="70"/>
      <c r="Q35" s="70"/>
    </row>
    <row r="36" spans="1:17" s="379" customFormat="1" ht="33.75" customHeight="1" x14ac:dyDescent="0.2">
      <c r="A36" s="388"/>
      <c r="B36" s="383">
        <v>38010</v>
      </c>
      <c r="C36" s="384" t="s">
        <v>661</v>
      </c>
      <c r="D36" s="384" t="s">
        <v>660</v>
      </c>
      <c r="E36" s="385">
        <f>Главная!$T$26</f>
        <v>0.05</v>
      </c>
      <c r="F36" s="386">
        <v>0.4</v>
      </c>
      <c r="G36" s="87">
        <v>43.5</v>
      </c>
      <c r="H36" s="387"/>
      <c r="I36" s="70"/>
      <c r="J36" s="70"/>
      <c r="K36" s="70"/>
      <c r="L36" s="70"/>
      <c r="M36" s="70"/>
      <c r="N36" s="70"/>
      <c r="O36" s="70"/>
      <c r="P36" s="70"/>
      <c r="Q36" s="70"/>
    </row>
    <row r="37" spans="1:17" s="379" customFormat="1" ht="33.75" customHeight="1" x14ac:dyDescent="0.2">
      <c r="A37" s="382"/>
      <c r="B37" s="383">
        <v>38000</v>
      </c>
      <c r="C37" s="384" t="s">
        <v>662</v>
      </c>
      <c r="D37" s="384" t="s">
        <v>660</v>
      </c>
      <c r="E37" s="385">
        <f>Главная!$T$26</f>
        <v>0.05</v>
      </c>
      <c r="F37" s="386">
        <v>0.4</v>
      </c>
      <c r="G37" s="87">
        <v>48.604799999999997</v>
      </c>
      <c r="H37" s="387"/>
      <c r="I37" s="70"/>
      <c r="J37" s="70"/>
      <c r="K37" s="70"/>
      <c r="L37" s="70"/>
      <c r="M37" s="70"/>
      <c r="N37" s="70"/>
      <c r="O37" s="70"/>
      <c r="P37" s="70"/>
      <c r="Q37" s="70"/>
    </row>
    <row r="38" spans="1:17" s="379" customFormat="1" ht="33.75" customHeight="1" x14ac:dyDescent="0.2">
      <c r="A38" s="382"/>
      <c r="B38" s="414">
        <v>38017</v>
      </c>
      <c r="C38" s="415" t="s">
        <v>663</v>
      </c>
      <c r="D38" s="384" t="s">
        <v>660</v>
      </c>
      <c r="E38" s="385">
        <f>Главная!$T$26</f>
        <v>0.05</v>
      </c>
      <c r="F38" s="386">
        <v>0.4</v>
      </c>
      <c r="G38" s="87">
        <v>53.6</v>
      </c>
      <c r="H38" s="387"/>
      <c r="I38" s="70"/>
      <c r="J38" s="70"/>
      <c r="K38" s="70"/>
      <c r="L38" s="70"/>
      <c r="M38" s="70"/>
      <c r="N38" s="70"/>
      <c r="O38" s="70"/>
      <c r="P38" s="70"/>
      <c r="Q38" s="70"/>
    </row>
    <row r="39" spans="1:17" s="379" customFormat="1" ht="33.75" customHeight="1" x14ac:dyDescent="0.2">
      <c r="A39" s="388"/>
      <c r="B39" s="383">
        <v>38001</v>
      </c>
      <c r="C39" s="384" t="s">
        <v>664</v>
      </c>
      <c r="D39" s="384" t="s">
        <v>660</v>
      </c>
      <c r="E39" s="385">
        <f>Главная!$T$26</f>
        <v>0.05</v>
      </c>
      <c r="F39" s="386">
        <v>0.4</v>
      </c>
      <c r="G39" s="87">
        <v>54</v>
      </c>
      <c r="H39" s="387"/>
      <c r="I39" s="70"/>
      <c r="J39" s="70"/>
      <c r="K39" s="70"/>
      <c r="L39" s="70"/>
      <c r="M39" s="70"/>
      <c r="N39" s="70"/>
      <c r="O39" s="70"/>
      <c r="P39" s="70"/>
      <c r="Q39" s="70"/>
    </row>
    <row r="40" spans="1:17" s="379" customFormat="1" ht="33.75" customHeight="1" x14ac:dyDescent="0.2">
      <c r="A40" s="382"/>
      <c r="B40" s="383">
        <v>38011</v>
      </c>
      <c r="C40" s="384" t="s">
        <v>665</v>
      </c>
      <c r="D40" s="384" t="s">
        <v>660</v>
      </c>
      <c r="E40" s="385">
        <f>Главная!$T$26</f>
        <v>0.05</v>
      </c>
      <c r="F40" s="386">
        <v>0.4</v>
      </c>
      <c r="G40" s="87">
        <v>59</v>
      </c>
      <c r="H40" s="387"/>
      <c r="I40" s="70"/>
      <c r="J40" s="70"/>
      <c r="K40" s="70"/>
      <c r="L40" s="70"/>
      <c r="M40" s="70"/>
      <c r="N40" s="70"/>
      <c r="O40" s="70"/>
      <c r="P40" s="70"/>
      <c r="Q40" s="70"/>
    </row>
    <row r="41" spans="1:17" s="379" customFormat="1" ht="33.75" customHeight="1" x14ac:dyDescent="0.2">
      <c r="A41" s="382"/>
      <c r="B41" s="383">
        <v>38002</v>
      </c>
      <c r="C41" s="384" t="s">
        <v>666</v>
      </c>
      <c r="D41" s="384" t="s">
        <v>660</v>
      </c>
      <c r="E41" s="385">
        <f>Главная!$T$26</f>
        <v>0.05</v>
      </c>
      <c r="F41" s="386">
        <v>0.4</v>
      </c>
      <c r="G41" s="87">
        <v>91.003651377333298</v>
      </c>
      <c r="H41" s="387"/>
      <c r="I41" s="70"/>
      <c r="J41" s="70"/>
      <c r="K41" s="70"/>
      <c r="L41" s="70"/>
      <c r="M41" s="70"/>
      <c r="N41" s="70"/>
      <c r="O41" s="70"/>
      <c r="P41" s="70"/>
      <c r="Q41" s="70"/>
    </row>
    <row r="42" spans="1:17" s="379" customFormat="1" ht="33.75" customHeight="1" x14ac:dyDescent="0.2">
      <c r="A42" s="388"/>
      <c r="B42" s="383">
        <v>38003</v>
      </c>
      <c r="C42" s="384" t="s">
        <v>667</v>
      </c>
      <c r="D42" s="384"/>
      <c r="E42" s="385">
        <f>Главная!$T$26</f>
        <v>0.05</v>
      </c>
      <c r="F42" s="386">
        <v>0.4</v>
      </c>
      <c r="G42" s="87">
        <v>106.6</v>
      </c>
      <c r="H42" s="387"/>
      <c r="I42" s="70"/>
      <c r="J42" s="70"/>
      <c r="K42" s="70"/>
      <c r="L42" s="70"/>
      <c r="M42" s="70"/>
      <c r="N42" s="70"/>
      <c r="O42" s="70"/>
      <c r="P42" s="70"/>
      <c r="Q42" s="70"/>
    </row>
    <row r="43" spans="1:17" s="379" customFormat="1" ht="33.75" customHeight="1" x14ac:dyDescent="0.2">
      <c r="A43" s="382"/>
      <c r="B43" s="383">
        <v>38004</v>
      </c>
      <c r="C43" s="384" t="s">
        <v>668</v>
      </c>
      <c r="D43" s="384"/>
      <c r="E43" s="385">
        <f>Главная!$T$26</f>
        <v>0.05</v>
      </c>
      <c r="F43" s="386">
        <v>0.4</v>
      </c>
      <c r="G43" s="87">
        <v>148.5</v>
      </c>
      <c r="H43" s="387"/>
      <c r="I43" s="70"/>
      <c r="J43" s="70"/>
      <c r="K43" s="70"/>
      <c r="L43" s="70"/>
      <c r="M43" s="70"/>
      <c r="N43" s="70"/>
      <c r="O43" s="70"/>
      <c r="P43" s="70"/>
      <c r="Q43" s="70"/>
    </row>
    <row r="44" spans="1:17" s="379" customFormat="1" ht="33.75" customHeight="1" x14ac:dyDescent="0.2">
      <c r="A44" s="382"/>
      <c r="B44" s="383">
        <v>38015</v>
      </c>
      <c r="C44" s="384" t="s">
        <v>669</v>
      </c>
      <c r="D44" s="384"/>
      <c r="E44" s="385">
        <f>Главная!$T$26</f>
        <v>0.05</v>
      </c>
      <c r="F44" s="386">
        <v>0.4</v>
      </c>
      <c r="G44" s="87">
        <v>153.5</v>
      </c>
      <c r="H44" s="387"/>
      <c r="I44" s="70"/>
      <c r="J44" s="70"/>
      <c r="K44" s="70"/>
      <c r="L44" s="70"/>
      <c r="M44" s="70"/>
      <c r="N44" s="70"/>
      <c r="O44" s="70"/>
      <c r="P44" s="70"/>
      <c r="Q44" s="70"/>
    </row>
    <row r="45" spans="1:17" s="379" customFormat="1" ht="33.75" customHeight="1" x14ac:dyDescent="0.2">
      <c r="A45" s="388"/>
      <c r="B45" s="383">
        <v>38005</v>
      </c>
      <c r="C45" s="384" t="s">
        <v>670</v>
      </c>
      <c r="D45" s="384"/>
      <c r="E45" s="385">
        <f>Главная!$T$26</f>
        <v>0.05</v>
      </c>
      <c r="F45" s="386">
        <v>0.4</v>
      </c>
      <c r="G45" s="87">
        <v>185.6</v>
      </c>
      <c r="H45" s="387"/>
      <c r="I45" s="70"/>
      <c r="J45" s="70"/>
      <c r="K45" s="70"/>
      <c r="L45" s="70"/>
      <c r="M45" s="70"/>
      <c r="N45" s="70"/>
      <c r="O45" s="70"/>
      <c r="P45" s="70"/>
      <c r="Q45" s="70"/>
    </row>
    <row r="46" spans="1:17" s="379" customFormat="1" ht="33.75" customHeight="1" x14ac:dyDescent="0.2">
      <c r="A46" s="382"/>
      <c r="B46" s="383">
        <v>38021</v>
      </c>
      <c r="C46" s="384" t="s">
        <v>671</v>
      </c>
      <c r="D46" s="384"/>
      <c r="E46" s="385">
        <f>Главная!$T$26</f>
        <v>0.05</v>
      </c>
      <c r="F46" s="386">
        <v>0.4</v>
      </c>
      <c r="G46" s="87">
        <v>185.6</v>
      </c>
      <c r="H46" s="387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379" customFormat="1" ht="33.75" customHeight="1" x14ac:dyDescent="0.2">
      <c r="A47" s="382"/>
      <c r="B47" s="383">
        <v>38012</v>
      </c>
      <c r="C47" s="384" t="s">
        <v>672</v>
      </c>
      <c r="D47" s="384"/>
      <c r="E47" s="385">
        <f>Главная!$T$26</f>
        <v>0.05</v>
      </c>
      <c r="F47" s="386">
        <v>0.4</v>
      </c>
      <c r="G47" s="87">
        <v>318</v>
      </c>
      <c r="H47" s="387"/>
      <c r="I47" s="70"/>
      <c r="J47" s="70"/>
      <c r="K47" s="70"/>
      <c r="L47" s="70"/>
      <c r="M47" s="70"/>
      <c r="N47" s="70"/>
      <c r="O47" s="70"/>
      <c r="P47" s="70"/>
      <c r="Q47" s="70"/>
    </row>
    <row r="48" spans="1:17" s="379" customFormat="1" ht="33.75" customHeight="1" x14ac:dyDescent="0.2">
      <c r="A48" s="388"/>
      <c r="B48" s="383">
        <v>38023</v>
      </c>
      <c r="C48" s="384" t="s">
        <v>673</v>
      </c>
      <c r="D48" s="384"/>
      <c r="E48" s="385">
        <f>Главная!$T$26</f>
        <v>0.05</v>
      </c>
      <c r="F48" s="386">
        <v>0.4</v>
      </c>
      <c r="G48" s="87">
        <v>318</v>
      </c>
      <c r="H48" s="387"/>
      <c r="I48" s="70"/>
      <c r="J48" s="70"/>
      <c r="K48" s="70"/>
      <c r="L48" s="70"/>
      <c r="M48" s="70"/>
      <c r="N48" s="70"/>
      <c r="O48" s="70"/>
      <c r="P48" s="70"/>
      <c r="Q48" s="70"/>
    </row>
    <row r="49" spans="1:17" s="379" customFormat="1" ht="33.75" customHeight="1" x14ac:dyDescent="0.2">
      <c r="A49" s="382"/>
      <c r="B49" s="383">
        <v>38006</v>
      </c>
      <c r="C49" s="384" t="s">
        <v>674</v>
      </c>
      <c r="D49" s="384"/>
      <c r="E49" s="385">
        <f>Главная!$T$26</f>
        <v>0.05</v>
      </c>
      <c r="F49" s="386">
        <v>0.4</v>
      </c>
      <c r="G49" s="87">
        <v>429.3</v>
      </c>
      <c r="H49" s="387"/>
      <c r="I49" s="70"/>
      <c r="J49" s="70"/>
      <c r="K49" s="70"/>
      <c r="L49" s="70"/>
      <c r="M49" s="70"/>
      <c r="N49" s="70"/>
      <c r="O49" s="70"/>
      <c r="P49" s="70"/>
      <c r="Q49" s="70"/>
    </row>
    <row r="50" spans="1:17" s="379" customFormat="1" ht="33.75" customHeight="1" x14ac:dyDescent="0.2">
      <c r="A50" s="382"/>
      <c r="B50" s="383">
        <v>38022</v>
      </c>
      <c r="C50" s="384" t="s">
        <v>675</v>
      </c>
      <c r="D50" s="384"/>
      <c r="E50" s="385">
        <f>Главная!$T$26</f>
        <v>0.05</v>
      </c>
      <c r="F50" s="386">
        <v>0.4</v>
      </c>
      <c r="G50" s="87">
        <v>429.3</v>
      </c>
      <c r="H50" s="387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379" customFormat="1" ht="33.75" customHeight="1" x14ac:dyDescent="0.2">
      <c r="A51" s="388"/>
      <c r="B51" s="383">
        <v>38007</v>
      </c>
      <c r="C51" s="384" t="s">
        <v>676</v>
      </c>
      <c r="D51" s="384"/>
      <c r="E51" s="385">
        <f>Главная!$T$26</f>
        <v>0.05</v>
      </c>
      <c r="F51" s="386">
        <v>0.4</v>
      </c>
      <c r="G51" s="87">
        <v>550</v>
      </c>
      <c r="H51" s="387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379" customFormat="1" ht="33.75" customHeight="1" x14ac:dyDescent="0.2">
      <c r="A52" s="382"/>
      <c r="B52" s="383">
        <v>38024</v>
      </c>
      <c r="C52" s="416" t="s">
        <v>677</v>
      </c>
      <c r="D52" s="416"/>
      <c r="E52" s="385">
        <f>Главная!$T$26</f>
        <v>0.05</v>
      </c>
      <c r="F52" s="386">
        <v>0.4</v>
      </c>
      <c r="G52" s="87">
        <v>550</v>
      </c>
      <c r="H52" s="387"/>
      <c r="I52" s="70"/>
      <c r="J52" s="70"/>
      <c r="K52" s="70"/>
      <c r="L52" s="70"/>
      <c r="M52" s="70"/>
      <c r="N52" s="70"/>
      <c r="O52" s="70"/>
      <c r="P52" s="70"/>
    </row>
    <row r="53" spans="1:17" s="379" customFormat="1" ht="33.75" customHeight="1" x14ac:dyDescent="0.2">
      <c r="A53" s="382"/>
      <c r="B53" s="383">
        <v>38008</v>
      </c>
      <c r="C53" s="384" t="s">
        <v>678</v>
      </c>
      <c r="D53" s="384"/>
      <c r="E53" s="385">
        <f>Главная!$T$26</f>
        <v>0.05</v>
      </c>
      <c r="F53" s="386">
        <v>0.4</v>
      </c>
      <c r="G53" s="87">
        <v>895</v>
      </c>
      <c r="H53" s="387"/>
      <c r="I53" s="70"/>
      <c r="J53" s="70"/>
      <c r="K53" s="70"/>
      <c r="L53" s="70"/>
      <c r="M53" s="70"/>
      <c r="N53" s="70"/>
      <c r="O53" s="70"/>
      <c r="P53" s="70"/>
    </row>
    <row r="54" spans="1:17" s="379" customFormat="1" ht="33.75" customHeight="1" x14ac:dyDescent="0.2">
      <c r="A54" s="382"/>
      <c r="B54" s="383">
        <v>38009</v>
      </c>
      <c r="C54" s="384" t="s">
        <v>679</v>
      </c>
      <c r="D54" s="384"/>
      <c r="E54" s="385">
        <f>Главная!$T$26</f>
        <v>0.05</v>
      </c>
      <c r="F54" s="386">
        <v>0.4</v>
      </c>
      <c r="G54" s="87">
        <v>1170</v>
      </c>
      <c r="H54" s="387"/>
      <c r="I54" s="70"/>
      <c r="J54" s="70"/>
      <c r="K54" s="70"/>
      <c r="L54" s="70"/>
      <c r="M54" s="70"/>
      <c r="N54" s="70"/>
      <c r="O54" s="70"/>
      <c r="P54" s="70"/>
    </row>
    <row r="55" spans="1:17" s="379" customFormat="1" ht="33.75" customHeight="1" x14ac:dyDescent="0.2">
      <c r="A55" s="382"/>
      <c r="B55" s="383">
        <v>38018</v>
      </c>
      <c r="C55" s="384" t="s">
        <v>680</v>
      </c>
      <c r="D55" s="384"/>
      <c r="E55" s="385">
        <f>Главная!$T$26</f>
        <v>0.05</v>
      </c>
      <c r="F55" s="386">
        <v>0.4</v>
      </c>
      <c r="G55" s="87">
        <v>2075</v>
      </c>
      <c r="H55" s="387"/>
      <c r="I55" s="70"/>
      <c r="J55" s="70"/>
      <c r="K55" s="70"/>
      <c r="L55" s="70"/>
      <c r="M55" s="70"/>
      <c r="N55" s="70"/>
      <c r="O55" s="70"/>
      <c r="P55" s="70"/>
    </row>
    <row r="56" spans="1:17" s="379" customFormat="1" ht="33.75" customHeight="1" x14ac:dyDescent="0.2">
      <c r="A56" s="382"/>
      <c r="B56" s="383">
        <v>38019</v>
      </c>
      <c r="C56" s="384" t="s">
        <v>681</v>
      </c>
      <c r="D56" s="384"/>
      <c r="E56" s="385">
        <f>Главная!$T$26</f>
        <v>0.05</v>
      </c>
      <c r="F56" s="386">
        <v>0.4</v>
      </c>
      <c r="G56" s="87">
        <v>2275</v>
      </c>
      <c r="H56" s="387"/>
      <c r="I56" s="70"/>
      <c r="J56" s="70"/>
      <c r="K56" s="70"/>
      <c r="L56" s="70"/>
      <c r="M56" s="70"/>
      <c r="N56" s="70"/>
      <c r="O56" s="70"/>
      <c r="P56" s="70"/>
    </row>
    <row r="57" spans="1:17" s="379" customFormat="1" ht="33.75" customHeight="1" x14ac:dyDescent="0.2">
      <c r="A57" s="382"/>
      <c r="B57" s="383">
        <v>38020</v>
      </c>
      <c r="C57" s="384" t="s">
        <v>682</v>
      </c>
      <c r="D57" s="384"/>
      <c r="E57" s="385">
        <f>Главная!$T$26</f>
        <v>0.05</v>
      </c>
      <c r="F57" s="386">
        <v>0.4</v>
      </c>
      <c r="G57" s="87">
        <v>4300</v>
      </c>
      <c r="H57" s="387"/>
      <c r="I57" s="70"/>
      <c r="J57" s="70"/>
      <c r="K57" s="70"/>
      <c r="L57" s="70"/>
      <c r="M57" s="70"/>
      <c r="N57" s="70"/>
      <c r="O57" s="70"/>
      <c r="P57" s="70"/>
    </row>
    <row r="58" spans="1:17" ht="15.75" x14ac:dyDescent="0.2">
      <c r="A58" s="95" t="s">
        <v>683</v>
      </c>
      <c r="B58" s="96"/>
      <c r="C58" s="96"/>
      <c r="D58" s="96"/>
      <c r="E58" s="96"/>
      <c r="F58" s="380"/>
      <c r="G58" s="381"/>
      <c r="H58" s="387"/>
    </row>
    <row r="59" spans="1:17" s="379" customFormat="1" ht="33.75" customHeight="1" x14ac:dyDescent="0.2">
      <c r="A59" s="382"/>
      <c r="B59" s="383">
        <v>34401</v>
      </c>
      <c r="C59" s="382" t="s">
        <v>684</v>
      </c>
      <c r="D59" s="382" t="s">
        <v>685</v>
      </c>
      <c r="E59" s="385">
        <f>Главная!$T$26</f>
        <v>0.05</v>
      </c>
      <c r="F59" s="386">
        <v>0.4</v>
      </c>
      <c r="G59" s="87">
        <v>11.1833333333333</v>
      </c>
      <c r="H59" s="387"/>
      <c r="I59" s="70"/>
      <c r="J59" s="70"/>
      <c r="K59" s="70"/>
      <c r="L59" s="70"/>
      <c r="M59" s="70"/>
      <c r="N59" s="70"/>
      <c r="O59" s="70"/>
      <c r="P59" s="70"/>
    </row>
    <row r="60" spans="1:17" s="379" customFormat="1" ht="33.75" customHeight="1" x14ac:dyDescent="0.2">
      <c r="A60" s="382"/>
      <c r="B60" s="383">
        <v>34402</v>
      </c>
      <c r="C60" s="382" t="s">
        <v>686</v>
      </c>
      <c r="D60" s="382" t="s">
        <v>685</v>
      </c>
      <c r="E60" s="385">
        <f>Главная!$T$26</f>
        <v>0.05</v>
      </c>
      <c r="F60" s="386">
        <v>0.4</v>
      </c>
      <c r="G60" s="87">
        <v>17.283333333333299</v>
      </c>
      <c r="H60" s="387"/>
      <c r="I60" s="70"/>
      <c r="J60" s="70"/>
      <c r="K60" s="70"/>
      <c r="L60" s="70"/>
      <c r="M60" s="70"/>
      <c r="N60" s="70"/>
      <c r="O60" s="70"/>
      <c r="P60" s="70"/>
    </row>
    <row r="61" spans="1:17" s="379" customFormat="1" ht="33.75" customHeight="1" x14ac:dyDescent="0.2">
      <c r="A61" s="382"/>
      <c r="B61" s="383">
        <v>34404</v>
      </c>
      <c r="C61" s="382" t="s">
        <v>687</v>
      </c>
      <c r="D61" s="382" t="s">
        <v>688</v>
      </c>
      <c r="E61" s="385">
        <f>Главная!$T$26</f>
        <v>0.05</v>
      </c>
      <c r="F61" s="386">
        <v>0.4</v>
      </c>
      <c r="G61" s="87">
        <v>52.866666666666703</v>
      </c>
      <c r="H61" s="387"/>
      <c r="I61" s="70"/>
      <c r="J61" s="70"/>
      <c r="K61" s="70"/>
      <c r="L61" s="70"/>
      <c r="M61" s="70"/>
      <c r="N61" s="70"/>
      <c r="O61" s="70"/>
      <c r="P61" s="70"/>
    </row>
    <row r="62" spans="1:17" s="379" customFormat="1" ht="33.75" customHeight="1" x14ac:dyDescent="0.2">
      <c r="A62" s="382"/>
      <c r="B62" s="383">
        <v>34405</v>
      </c>
      <c r="C62" s="382" t="s">
        <v>689</v>
      </c>
      <c r="D62" s="382" t="s">
        <v>688</v>
      </c>
      <c r="E62" s="385">
        <f>Главная!$T$26</f>
        <v>0.05</v>
      </c>
      <c r="F62" s="386">
        <v>0.4</v>
      </c>
      <c r="G62" s="87">
        <v>62.016666666666701</v>
      </c>
      <c r="H62" s="387"/>
      <c r="I62" s="70"/>
      <c r="J62" s="70"/>
      <c r="K62" s="70"/>
      <c r="L62" s="70"/>
      <c r="M62" s="70"/>
      <c r="N62" s="70"/>
      <c r="O62" s="70"/>
      <c r="P62" s="70"/>
    </row>
    <row r="63" spans="1:17" s="379" customFormat="1" ht="33.75" customHeight="1" x14ac:dyDescent="0.2">
      <c r="A63" s="382"/>
      <c r="B63" s="383">
        <v>35293</v>
      </c>
      <c r="C63" s="382" t="s">
        <v>690</v>
      </c>
      <c r="D63" s="382" t="s">
        <v>688</v>
      </c>
      <c r="E63" s="385">
        <f>Главная!$T$26</f>
        <v>0.05</v>
      </c>
      <c r="F63" s="386">
        <v>0.3</v>
      </c>
      <c r="G63" s="87">
        <v>69.133333333333297</v>
      </c>
      <c r="H63" s="387"/>
      <c r="I63" s="70"/>
      <c r="J63" s="70"/>
      <c r="K63" s="70"/>
      <c r="L63" s="70"/>
      <c r="M63" s="70"/>
      <c r="N63" s="70"/>
      <c r="O63" s="70"/>
      <c r="P63" s="70"/>
    </row>
    <row r="64" spans="1:17" s="379" customFormat="1" ht="33.75" customHeight="1" x14ac:dyDescent="0.2">
      <c r="A64" s="382"/>
      <c r="B64" s="383">
        <v>34406</v>
      </c>
      <c r="C64" s="382" t="s">
        <v>691</v>
      </c>
      <c r="D64" s="382" t="s">
        <v>688</v>
      </c>
      <c r="E64" s="385">
        <f>Главная!$T$26</f>
        <v>0.05</v>
      </c>
      <c r="F64" s="386">
        <v>0.3</v>
      </c>
      <c r="G64" s="87">
        <v>72.183333333333294</v>
      </c>
      <c r="H64" s="387"/>
      <c r="I64" s="70"/>
      <c r="J64" s="70"/>
      <c r="K64" s="70"/>
      <c r="L64" s="70"/>
      <c r="M64" s="70"/>
      <c r="N64" s="70"/>
      <c r="O64" s="70"/>
      <c r="P64" s="70"/>
    </row>
    <row r="65" spans="1:16" s="379" customFormat="1" ht="33.75" customHeight="1" x14ac:dyDescent="0.2">
      <c r="A65" s="382"/>
      <c r="B65" s="401">
        <v>34407</v>
      </c>
      <c r="C65" s="83" t="s">
        <v>692</v>
      </c>
      <c r="D65" s="83" t="s">
        <v>688</v>
      </c>
      <c r="E65" s="403">
        <f>Главная!$T$26</f>
        <v>0.05</v>
      </c>
      <c r="F65" s="404">
        <v>0.3</v>
      </c>
      <c r="G65" s="105">
        <v>76.25</v>
      </c>
      <c r="H65" s="387"/>
      <c r="I65" s="70"/>
      <c r="J65" s="70"/>
      <c r="K65" s="70"/>
      <c r="L65" s="70"/>
      <c r="M65" s="70"/>
      <c r="N65" s="70"/>
      <c r="O65" s="70"/>
      <c r="P65" s="70"/>
    </row>
    <row r="66" spans="1:16" s="44" customFormat="1" ht="33.75" customHeight="1" x14ac:dyDescent="0.2">
      <c r="A66" s="417"/>
      <c r="B66" s="763">
        <v>35151</v>
      </c>
      <c r="C66" s="84" t="s">
        <v>693</v>
      </c>
      <c r="D66" s="84"/>
      <c r="E66" s="403">
        <f>Главная!$T$26</f>
        <v>0.05</v>
      </c>
      <c r="F66" s="404">
        <v>0.3</v>
      </c>
      <c r="G66" s="253">
        <v>1.8</v>
      </c>
      <c r="H66" s="387"/>
      <c r="I66" s="70"/>
      <c r="J66" s="70"/>
      <c r="K66" s="70"/>
      <c r="L66" s="70"/>
      <c r="M66" s="70"/>
      <c r="N66" s="70"/>
      <c r="O66" s="70"/>
      <c r="P66" s="70"/>
    </row>
    <row r="67" spans="1:16" s="44" customFormat="1" ht="33.75" customHeight="1" x14ac:dyDescent="0.2">
      <c r="A67" s="417"/>
      <c r="B67" s="763">
        <v>35152</v>
      </c>
      <c r="C67" s="84" t="s">
        <v>694</v>
      </c>
      <c r="D67" s="84"/>
      <c r="E67" s="403">
        <f>Главная!$T$26</f>
        <v>0.05</v>
      </c>
      <c r="F67" s="404">
        <v>0.3</v>
      </c>
      <c r="G67" s="253">
        <v>9.15</v>
      </c>
      <c r="H67" s="387"/>
      <c r="I67" s="70"/>
      <c r="J67" s="70"/>
      <c r="K67" s="70"/>
      <c r="L67" s="70"/>
      <c r="M67" s="70"/>
      <c r="N67" s="70"/>
      <c r="O67" s="70"/>
      <c r="P67" s="70"/>
    </row>
    <row r="68" spans="1:16" s="44" customFormat="1" ht="33.75" customHeight="1" x14ac:dyDescent="0.2">
      <c r="A68" s="417"/>
      <c r="B68" s="763">
        <v>35153</v>
      </c>
      <c r="C68" s="84" t="s">
        <v>695</v>
      </c>
      <c r="D68" s="84"/>
      <c r="E68" s="403">
        <f>Главная!$T$26</f>
        <v>0.05</v>
      </c>
      <c r="F68" s="404">
        <v>0.3</v>
      </c>
      <c r="G68" s="253">
        <v>24.6033333333333</v>
      </c>
      <c r="H68" s="387"/>
      <c r="I68" s="70"/>
      <c r="J68" s="70"/>
      <c r="K68" s="70"/>
      <c r="L68" s="70"/>
      <c r="M68" s="70"/>
      <c r="N68" s="70"/>
      <c r="O68" s="70"/>
      <c r="P68" s="70"/>
    </row>
    <row r="69" spans="1:16" s="44" customFormat="1" ht="33.75" customHeight="1" x14ac:dyDescent="0.2">
      <c r="A69" s="417"/>
      <c r="B69" s="276">
        <v>35154</v>
      </c>
      <c r="C69" s="418" t="s">
        <v>696</v>
      </c>
      <c r="D69" s="418"/>
      <c r="E69" s="385">
        <f>Главная!$T$26</f>
        <v>0.05</v>
      </c>
      <c r="F69" s="386">
        <v>0.3</v>
      </c>
      <c r="G69" s="419">
        <v>28.06</v>
      </c>
      <c r="H69" s="387"/>
      <c r="I69" s="70"/>
      <c r="J69" s="70"/>
      <c r="K69" s="70"/>
      <c r="L69" s="70"/>
      <c r="M69" s="70"/>
      <c r="N69" s="70"/>
      <c r="O69" s="70"/>
      <c r="P69" s="70"/>
    </row>
    <row r="70" spans="1:16" s="44" customFormat="1" ht="33.75" customHeight="1" x14ac:dyDescent="0.2">
      <c r="A70" s="417"/>
      <c r="B70" s="276">
        <v>35155</v>
      </c>
      <c r="C70" s="418" t="s">
        <v>697</v>
      </c>
      <c r="D70" s="418"/>
      <c r="E70" s="385">
        <f>Главная!$T$26</f>
        <v>0.05</v>
      </c>
      <c r="F70" s="386">
        <v>0.3</v>
      </c>
      <c r="G70" s="419">
        <v>34.566666666666698</v>
      </c>
      <c r="H70" s="387"/>
      <c r="I70" s="70"/>
      <c r="J70" s="70"/>
      <c r="K70" s="70"/>
      <c r="L70" s="70"/>
      <c r="M70" s="70"/>
      <c r="N70" s="70"/>
      <c r="O70" s="70"/>
      <c r="P70" s="70"/>
    </row>
    <row r="71" spans="1:16" s="44" customFormat="1" ht="33.75" customHeight="1" x14ac:dyDescent="0.2">
      <c r="A71" s="417"/>
      <c r="B71" s="276">
        <v>35156</v>
      </c>
      <c r="C71" s="418" t="s">
        <v>698</v>
      </c>
      <c r="D71" s="418"/>
      <c r="E71" s="385">
        <f>Главная!$T$26</f>
        <v>0.05</v>
      </c>
      <c r="F71" s="386">
        <v>0.3</v>
      </c>
      <c r="G71" s="419">
        <v>43.716666666666697</v>
      </c>
      <c r="H71" s="387"/>
      <c r="I71" s="70"/>
      <c r="J71" s="70"/>
      <c r="K71" s="70"/>
      <c r="L71" s="70"/>
      <c r="M71" s="70"/>
      <c r="N71" s="70"/>
      <c r="O71" s="70"/>
      <c r="P71" s="70"/>
    </row>
    <row r="72" spans="1:16" s="44" customFormat="1" ht="33.75" customHeight="1" x14ac:dyDescent="0.2">
      <c r="A72" s="417"/>
      <c r="B72" s="276">
        <v>35157</v>
      </c>
      <c r="C72" s="418" t="s">
        <v>699</v>
      </c>
      <c r="D72" s="418"/>
      <c r="E72" s="385">
        <f>Главная!$T$26</f>
        <v>0.05</v>
      </c>
      <c r="F72" s="386">
        <v>0.3</v>
      </c>
      <c r="G72" s="419">
        <v>49.003333333333302</v>
      </c>
      <c r="H72" s="387"/>
      <c r="I72" s="70"/>
      <c r="J72" s="70"/>
      <c r="K72" s="70"/>
      <c r="L72" s="70"/>
      <c r="M72" s="70"/>
      <c r="N72" s="70"/>
      <c r="O72" s="70"/>
      <c r="P72" s="70"/>
    </row>
    <row r="73" spans="1:16" s="44" customFormat="1" ht="33.75" customHeight="1" x14ac:dyDescent="0.2">
      <c r="A73" s="417"/>
      <c r="B73" s="276">
        <v>35439</v>
      </c>
      <c r="C73" s="418" t="s">
        <v>700</v>
      </c>
      <c r="D73" s="418"/>
      <c r="E73" s="385">
        <f>Главная!$T$26</f>
        <v>0.05</v>
      </c>
      <c r="F73" s="386">
        <v>0.3</v>
      </c>
      <c r="G73" s="419">
        <v>111.833333333333</v>
      </c>
      <c r="H73" s="387"/>
      <c r="I73" s="70"/>
      <c r="J73" s="70"/>
      <c r="K73" s="70"/>
      <c r="L73" s="70"/>
      <c r="M73" s="70"/>
      <c r="N73" s="70"/>
      <c r="O73" s="70"/>
      <c r="P73" s="70"/>
    </row>
    <row r="74" spans="1:16" s="330" customFormat="1" ht="33.75" customHeight="1" x14ac:dyDescent="0.2">
      <c r="A74" s="417"/>
      <c r="B74" s="276">
        <v>35357</v>
      </c>
      <c r="C74" s="418" t="s">
        <v>701</v>
      </c>
      <c r="D74" s="418"/>
      <c r="E74" s="385">
        <f>Главная!$T$26</f>
        <v>0.05</v>
      </c>
      <c r="F74" s="386">
        <v>0.3</v>
      </c>
      <c r="G74" s="419">
        <v>101.666666666667</v>
      </c>
      <c r="H74" s="387"/>
      <c r="I74" s="70"/>
      <c r="J74" s="70"/>
      <c r="K74" s="70"/>
      <c r="L74" s="70"/>
      <c r="M74" s="70"/>
      <c r="N74" s="70"/>
      <c r="O74" s="70"/>
      <c r="P74" s="70"/>
    </row>
    <row r="75" spans="1:16" s="330" customFormat="1" ht="33.75" customHeight="1" x14ac:dyDescent="0.2">
      <c r="A75" s="417"/>
      <c r="B75" s="276">
        <v>35358</v>
      </c>
      <c r="C75" s="418" t="s">
        <v>702</v>
      </c>
      <c r="D75" s="418"/>
      <c r="E75" s="385">
        <f>Главная!$T$26</f>
        <v>0.05</v>
      </c>
      <c r="F75" s="386">
        <v>0.3</v>
      </c>
      <c r="G75" s="419">
        <v>122</v>
      </c>
      <c r="H75" s="387"/>
      <c r="I75" s="70"/>
      <c r="J75" s="70"/>
      <c r="K75" s="70"/>
      <c r="L75" s="70"/>
      <c r="M75" s="70"/>
      <c r="N75" s="70"/>
      <c r="O75" s="70"/>
      <c r="P75" s="70"/>
    </row>
    <row r="76" spans="1:16" s="330" customFormat="1" ht="33.75" customHeight="1" x14ac:dyDescent="0.2">
      <c r="A76" s="417"/>
      <c r="B76" s="276">
        <v>34422</v>
      </c>
      <c r="C76" s="418" t="s">
        <v>703</v>
      </c>
      <c r="D76" s="418"/>
      <c r="E76" s="385">
        <f>Главная!$T$26</f>
        <v>0.05</v>
      </c>
      <c r="F76" s="386">
        <v>0.3</v>
      </c>
      <c r="G76" s="419">
        <v>76.25</v>
      </c>
      <c r="H76" s="387"/>
      <c r="I76" s="70"/>
      <c r="J76" s="70"/>
      <c r="K76" s="70"/>
      <c r="L76" s="70"/>
      <c r="M76" s="70"/>
      <c r="N76" s="70"/>
      <c r="O76" s="70"/>
      <c r="P76" s="70"/>
    </row>
    <row r="77" spans="1:16" s="44" customFormat="1" ht="33.75" customHeight="1" x14ac:dyDescent="0.2">
      <c r="A77" s="417"/>
      <c r="B77" s="276">
        <v>35326</v>
      </c>
      <c r="C77" s="418" t="s">
        <v>704</v>
      </c>
      <c r="D77" s="418"/>
      <c r="E77" s="385">
        <f>Главная!$T$26</f>
        <v>0.05</v>
      </c>
      <c r="F77" s="386">
        <v>0.3</v>
      </c>
      <c r="G77" s="419">
        <v>162.666666666667</v>
      </c>
      <c r="H77" s="387"/>
      <c r="I77" s="70"/>
      <c r="J77" s="70"/>
      <c r="K77" s="70"/>
      <c r="L77" s="70"/>
      <c r="M77" s="70"/>
      <c r="N77" s="70"/>
      <c r="O77" s="70"/>
      <c r="P77" s="70"/>
    </row>
    <row r="78" spans="1:16" s="44" customFormat="1" ht="33.75" customHeight="1" x14ac:dyDescent="0.2">
      <c r="A78" s="417"/>
      <c r="B78" s="276">
        <v>35327</v>
      </c>
      <c r="C78" s="418" t="s">
        <v>705</v>
      </c>
      <c r="D78" s="418"/>
      <c r="E78" s="385">
        <f>Главная!$T$26</f>
        <v>0.05</v>
      </c>
      <c r="F78" s="386">
        <v>0.3</v>
      </c>
      <c r="G78" s="419">
        <v>172.833333333333</v>
      </c>
      <c r="H78" s="387"/>
      <c r="I78" s="70"/>
      <c r="J78" s="70"/>
      <c r="K78" s="70"/>
      <c r="L78" s="70"/>
      <c r="M78" s="70"/>
      <c r="N78" s="70"/>
      <c r="O78" s="70"/>
      <c r="P78" s="70"/>
    </row>
    <row r="79" spans="1:16" s="44" customFormat="1" ht="33.75" customHeight="1" x14ac:dyDescent="0.2">
      <c r="A79" s="417"/>
      <c r="B79" s="276">
        <v>35781</v>
      </c>
      <c r="C79" s="418" t="s">
        <v>706</v>
      </c>
      <c r="D79" s="418"/>
      <c r="E79" s="385">
        <f>Главная!$T$26</f>
        <v>0.05</v>
      </c>
      <c r="F79" s="386">
        <v>0.3</v>
      </c>
      <c r="G79" s="419">
        <v>244</v>
      </c>
      <c r="H79" s="387"/>
      <c r="I79" s="70"/>
      <c r="J79" s="70"/>
      <c r="K79" s="70"/>
      <c r="L79" s="70"/>
      <c r="M79" s="70"/>
      <c r="N79" s="70"/>
      <c r="O79" s="70"/>
      <c r="P79" s="70"/>
    </row>
    <row r="80" spans="1:16" s="44" customFormat="1" ht="33.75" customHeight="1" x14ac:dyDescent="0.2">
      <c r="A80" s="417"/>
      <c r="B80" s="276">
        <v>36113</v>
      </c>
      <c r="C80" s="418" t="s">
        <v>707</v>
      </c>
      <c r="D80" s="418"/>
      <c r="E80" s="385">
        <f>Главная!$T$26</f>
        <v>0.05</v>
      </c>
      <c r="F80" s="386">
        <v>0.3</v>
      </c>
      <c r="G80" s="419">
        <v>9.3533333333333299</v>
      </c>
      <c r="H80" s="387"/>
      <c r="I80" s="70"/>
      <c r="J80" s="70"/>
      <c r="K80" s="70"/>
      <c r="L80" s="70"/>
      <c r="M80" s="70"/>
      <c r="N80" s="70"/>
      <c r="O80" s="70"/>
      <c r="P80" s="70"/>
    </row>
    <row r="81" spans="1:16" s="44" customFormat="1" ht="33.75" customHeight="1" x14ac:dyDescent="0.2">
      <c r="A81" s="417"/>
      <c r="B81" s="276">
        <v>45115</v>
      </c>
      <c r="C81" s="418" t="s">
        <v>708</v>
      </c>
      <c r="D81" s="418"/>
      <c r="E81" s="385">
        <f>Главная!$T$26</f>
        <v>0.05</v>
      </c>
      <c r="F81" s="386">
        <v>0.3</v>
      </c>
      <c r="G81" s="419">
        <v>28.466666666666701</v>
      </c>
      <c r="H81" s="387"/>
      <c r="I81" s="70"/>
      <c r="J81" s="70"/>
      <c r="K81" s="70"/>
      <c r="L81" s="70"/>
      <c r="M81" s="70"/>
      <c r="N81" s="70"/>
      <c r="O81" s="70"/>
      <c r="P81" s="70"/>
    </row>
    <row r="82" spans="1:16" s="44" customFormat="1" ht="33.75" customHeight="1" x14ac:dyDescent="0.2">
      <c r="A82" s="417"/>
      <c r="B82" s="276">
        <v>35160</v>
      </c>
      <c r="C82" s="418" t="s">
        <v>709</v>
      </c>
      <c r="D82" s="418"/>
      <c r="E82" s="385">
        <f>Главная!$T$26</f>
        <v>0.05</v>
      </c>
      <c r="F82" s="386">
        <v>0.4</v>
      </c>
      <c r="G82" s="419">
        <v>24.8066666666667</v>
      </c>
      <c r="H82" s="387"/>
      <c r="I82" s="70"/>
      <c r="J82" s="70"/>
      <c r="K82" s="70"/>
      <c r="L82" s="70"/>
      <c r="M82" s="70"/>
      <c r="N82" s="70"/>
      <c r="O82" s="70"/>
      <c r="P82" s="70"/>
    </row>
    <row r="83" spans="1:16" s="44" customFormat="1" ht="33.75" customHeight="1" x14ac:dyDescent="0.2">
      <c r="A83" s="417"/>
      <c r="B83" s="276">
        <v>35159</v>
      </c>
      <c r="C83" s="418" t="s">
        <v>710</v>
      </c>
      <c r="D83" s="418"/>
      <c r="E83" s="385">
        <f>Главная!$T$26</f>
        <v>0.05</v>
      </c>
      <c r="F83" s="386">
        <v>0.4</v>
      </c>
      <c r="G83" s="419">
        <v>23.484999999999999</v>
      </c>
      <c r="H83" s="387"/>
      <c r="I83" s="70"/>
      <c r="J83" s="70"/>
      <c r="K83" s="70"/>
      <c r="L83" s="70"/>
      <c r="M83" s="70"/>
      <c r="N83" s="70"/>
      <c r="O83" s="70"/>
      <c r="P83" s="70"/>
    </row>
    <row r="84" spans="1:16" s="44" customFormat="1" ht="33.75" customHeight="1" x14ac:dyDescent="0.2">
      <c r="A84" s="417"/>
      <c r="B84" s="276">
        <v>34645</v>
      </c>
      <c r="C84" s="418" t="s">
        <v>711</v>
      </c>
      <c r="D84" s="418"/>
      <c r="E84" s="385">
        <f>Главная!$T$26</f>
        <v>0.05</v>
      </c>
      <c r="F84" s="386">
        <v>0.3</v>
      </c>
      <c r="G84" s="419">
        <v>8.9466666666666708</v>
      </c>
      <c r="H84" s="387"/>
      <c r="I84" s="70"/>
      <c r="J84" s="70"/>
      <c r="K84" s="70"/>
      <c r="L84" s="70"/>
      <c r="M84" s="70"/>
      <c r="N84" s="70"/>
      <c r="O84" s="70"/>
      <c r="P84" s="70"/>
    </row>
    <row r="85" spans="1:16" s="44" customFormat="1" ht="33.75" customHeight="1" x14ac:dyDescent="0.2">
      <c r="A85" s="417"/>
      <c r="B85" s="276">
        <v>25215</v>
      </c>
      <c r="C85" s="418" t="s">
        <v>712</v>
      </c>
      <c r="D85" s="418"/>
      <c r="E85" s="385">
        <f>Главная!$T$26</f>
        <v>0.05</v>
      </c>
      <c r="F85" s="386">
        <v>0.3</v>
      </c>
      <c r="G85" s="419">
        <v>12.2</v>
      </c>
      <c r="H85" s="387"/>
      <c r="I85" s="70"/>
      <c r="J85" s="70"/>
      <c r="K85" s="70"/>
      <c r="L85" s="70"/>
      <c r="M85" s="70"/>
      <c r="N85" s="70"/>
      <c r="O85" s="70"/>
      <c r="P85" s="70"/>
    </row>
    <row r="86" spans="1:16" s="44" customFormat="1" ht="33.75" customHeight="1" x14ac:dyDescent="0.2">
      <c r="A86" s="417"/>
      <c r="B86" s="276">
        <v>34646</v>
      </c>
      <c r="C86" s="418" t="s">
        <v>713</v>
      </c>
      <c r="D86" s="418"/>
      <c r="E86" s="385">
        <f>Главная!$T$26</f>
        <v>0.05</v>
      </c>
      <c r="F86" s="386">
        <v>0.3</v>
      </c>
      <c r="G86" s="419">
        <v>8.6416666666666693</v>
      </c>
      <c r="H86" s="387"/>
      <c r="I86" s="70"/>
      <c r="J86" s="70"/>
      <c r="K86" s="70"/>
      <c r="L86" s="70"/>
      <c r="M86" s="70"/>
      <c r="N86" s="70"/>
      <c r="O86" s="70"/>
      <c r="P86" s="70"/>
    </row>
    <row r="87" spans="1:16" s="44" customFormat="1" ht="33.75" customHeight="1" x14ac:dyDescent="0.2">
      <c r="A87" s="417"/>
      <c r="B87" s="276">
        <v>35209</v>
      </c>
      <c r="C87" s="418" t="s">
        <v>714</v>
      </c>
      <c r="D87" s="418"/>
      <c r="E87" s="385">
        <f>Главная!$T$26</f>
        <v>0.05</v>
      </c>
      <c r="F87" s="386">
        <v>0.3</v>
      </c>
      <c r="G87" s="419">
        <v>7.1166666666666698</v>
      </c>
      <c r="H87" s="387"/>
      <c r="I87" s="70"/>
      <c r="J87" s="70"/>
      <c r="K87" s="70"/>
      <c r="L87" s="70"/>
      <c r="M87" s="70"/>
      <c r="N87" s="70"/>
      <c r="O87" s="70"/>
      <c r="P87" s="70"/>
    </row>
    <row r="88" spans="1:16" s="44" customFormat="1" ht="33.75" customHeight="1" x14ac:dyDescent="0.2">
      <c r="A88" s="417"/>
      <c r="B88" s="276">
        <v>35210</v>
      </c>
      <c r="C88" s="418" t="s">
        <v>715</v>
      </c>
      <c r="D88" s="418"/>
      <c r="E88" s="385">
        <f>Главная!$T$26</f>
        <v>0.05</v>
      </c>
      <c r="F88" s="386">
        <v>0.3</v>
      </c>
      <c r="G88" s="419">
        <v>14.233333333333301</v>
      </c>
      <c r="H88" s="387"/>
      <c r="I88" s="70"/>
      <c r="J88" s="70"/>
      <c r="K88" s="70"/>
      <c r="L88" s="70"/>
      <c r="M88" s="70"/>
      <c r="N88" s="70"/>
      <c r="O88" s="70"/>
      <c r="P88" s="70"/>
    </row>
    <row r="89" spans="1:16" s="44" customFormat="1" ht="33.75" customHeight="1" x14ac:dyDescent="0.2">
      <c r="A89" s="417"/>
      <c r="B89" s="276">
        <v>35285</v>
      </c>
      <c r="C89" s="418" t="s">
        <v>716</v>
      </c>
      <c r="D89" s="418"/>
      <c r="E89" s="385">
        <f>Главная!$T$26</f>
        <v>0.05</v>
      </c>
      <c r="F89" s="386">
        <v>0.3</v>
      </c>
      <c r="G89" s="419">
        <v>18.706666666666699</v>
      </c>
      <c r="H89" s="387"/>
      <c r="I89" s="70"/>
      <c r="J89" s="70"/>
      <c r="K89" s="70"/>
      <c r="L89" s="70"/>
      <c r="M89" s="70"/>
      <c r="N89" s="70"/>
      <c r="O89" s="70"/>
      <c r="P89" s="70"/>
    </row>
    <row r="90" spans="1:16" s="44" customFormat="1" ht="33.75" customHeight="1" x14ac:dyDescent="0.2">
      <c r="A90" s="417"/>
      <c r="B90" s="276">
        <v>35286</v>
      </c>
      <c r="C90" s="418" t="s">
        <v>717</v>
      </c>
      <c r="D90" s="418"/>
      <c r="E90" s="385">
        <f>Главная!$T$26</f>
        <v>0.05</v>
      </c>
      <c r="F90" s="386">
        <v>0.3</v>
      </c>
      <c r="G90" s="419">
        <v>22.57</v>
      </c>
      <c r="H90" s="387"/>
      <c r="I90" s="70"/>
      <c r="J90" s="70"/>
      <c r="K90" s="70"/>
      <c r="L90" s="70"/>
      <c r="M90" s="70"/>
      <c r="N90" s="70"/>
      <c r="O90" s="70"/>
      <c r="P90" s="70"/>
    </row>
    <row r="91" spans="1:16" s="44" customFormat="1" ht="33.75" customHeight="1" x14ac:dyDescent="0.2">
      <c r="A91" s="417"/>
      <c r="B91" s="276">
        <v>35287</v>
      </c>
      <c r="C91" s="418" t="s">
        <v>718</v>
      </c>
      <c r="D91" s="418"/>
      <c r="E91" s="385">
        <f>Главная!$T$26</f>
        <v>0.05</v>
      </c>
      <c r="F91" s="386">
        <v>0.3</v>
      </c>
      <c r="G91" s="419">
        <v>26.331666666666699</v>
      </c>
      <c r="H91" s="387"/>
      <c r="I91" s="70"/>
      <c r="J91" s="70"/>
      <c r="K91" s="70"/>
      <c r="L91" s="70"/>
      <c r="M91" s="70"/>
      <c r="N91" s="70"/>
      <c r="O91" s="70"/>
      <c r="P91" s="70"/>
    </row>
    <row r="92" spans="1:16" s="44" customFormat="1" ht="33.75" customHeight="1" x14ac:dyDescent="0.2">
      <c r="A92" s="417"/>
      <c r="B92" s="276">
        <v>35288</v>
      </c>
      <c r="C92" s="418" t="s">
        <v>719</v>
      </c>
      <c r="D92" s="418"/>
      <c r="E92" s="385">
        <f>Главная!$T$26</f>
        <v>0.05</v>
      </c>
      <c r="F92" s="386">
        <v>0.3</v>
      </c>
      <c r="G92" s="419">
        <v>30.093333333333302</v>
      </c>
      <c r="H92" s="387"/>
      <c r="I92" s="70"/>
      <c r="J92" s="70"/>
      <c r="K92" s="70"/>
      <c r="L92" s="70"/>
      <c r="M92" s="70"/>
      <c r="N92" s="70"/>
      <c r="O92" s="70"/>
      <c r="P92" s="70"/>
    </row>
    <row r="93" spans="1:16" s="44" customFormat="1" ht="33.75" customHeight="1" x14ac:dyDescent="0.2">
      <c r="A93" s="417"/>
      <c r="B93" s="276">
        <v>35291</v>
      </c>
      <c r="C93" s="418" t="s">
        <v>720</v>
      </c>
      <c r="D93" s="418"/>
      <c r="E93" s="385">
        <f>Главная!$T$26</f>
        <v>0.05</v>
      </c>
      <c r="F93" s="386">
        <v>0.3</v>
      </c>
      <c r="G93" s="419">
        <v>12.2</v>
      </c>
      <c r="H93" s="387"/>
      <c r="I93" s="70"/>
      <c r="J93" s="70"/>
      <c r="K93" s="70"/>
      <c r="L93" s="70"/>
      <c r="M93" s="70"/>
      <c r="N93" s="70"/>
      <c r="O93" s="70"/>
      <c r="P93" s="70"/>
    </row>
    <row r="94" spans="1:16" s="44" customFormat="1" ht="33.75" customHeight="1" x14ac:dyDescent="0.2">
      <c r="A94" s="417"/>
      <c r="B94" s="276">
        <v>35780</v>
      </c>
      <c r="C94" s="418" t="s">
        <v>721</v>
      </c>
      <c r="D94" s="418"/>
      <c r="E94" s="385">
        <f>Главная!$T$26</f>
        <v>0.05</v>
      </c>
      <c r="F94" s="386">
        <v>0.3</v>
      </c>
      <c r="G94" s="419">
        <v>23.383333333333301</v>
      </c>
      <c r="H94" s="387"/>
      <c r="I94" s="70"/>
      <c r="J94" s="70"/>
      <c r="K94" s="70"/>
      <c r="L94" s="70"/>
      <c r="M94" s="70"/>
      <c r="N94" s="70"/>
      <c r="O94" s="70"/>
      <c r="P94" s="70"/>
    </row>
    <row r="95" spans="1:16" ht="15.75" x14ac:dyDescent="0.2">
      <c r="A95" s="95" t="s">
        <v>40</v>
      </c>
      <c r="B95" s="96"/>
      <c r="C95" s="96"/>
      <c r="D95" s="96"/>
      <c r="E95" s="96"/>
      <c r="F95" s="380"/>
      <c r="G95" s="381"/>
      <c r="H95" s="387"/>
    </row>
    <row r="96" spans="1:16" s="379" customFormat="1" ht="33.75" customHeight="1" x14ac:dyDescent="0.2">
      <c r="A96" s="382"/>
      <c r="B96" s="388">
        <v>36070</v>
      </c>
      <c r="C96" s="382" t="s">
        <v>722</v>
      </c>
      <c r="D96" s="382"/>
      <c r="E96" s="385">
        <f>Главная!$T$26</f>
        <v>0.05</v>
      </c>
      <c r="F96" s="386">
        <v>0.3</v>
      </c>
      <c r="G96" s="105">
        <v>23.303626666666698</v>
      </c>
      <c r="H96" s="387"/>
      <c r="I96" s="70"/>
      <c r="J96" s="70"/>
      <c r="K96" s="70"/>
      <c r="L96" s="70"/>
      <c r="M96" s="70"/>
      <c r="N96" s="70"/>
      <c r="O96" s="70"/>
      <c r="P96" s="70"/>
    </row>
    <row r="97" spans="1:16" s="379" customFormat="1" ht="33.75" customHeight="1" x14ac:dyDescent="0.2">
      <c r="A97" s="382"/>
      <c r="B97" s="388">
        <v>36071</v>
      </c>
      <c r="C97" s="382" t="s">
        <v>723</v>
      </c>
      <c r="D97" s="382"/>
      <c r="E97" s="385">
        <f>Главная!$T$26</f>
        <v>0.05</v>
      </c>
      <c r="F97" s="386">
        <v>0.3</v>
      </c>
      <c r="G97" s="105">
        <v>24.3080933333333</v>
      </c>
      <c r="H97" s="387"/>
      <c r="I97" s="70"/>
      <c r="J97" s="70"/>
      <c r="K97" s="70"/>
      <c r="L97" s="70"/>
      <c r="M97" s="70"/>
      <c r="N97" s="70"/>
      <c r="O97" s="70"/>
      <c r="P97" s="70"/>
    </row>
    <row r="98" spans="1:16" s="379" customFormat="1" ht="33.75" customHeight="1" x14ac:dyDescent="0.2">
      <c r="A98" s="382"/>
      <c r="B98" s="388">
        <v>36056</v>
      </c>
      <c r="C98" s="382" t="s">
        <v>724</v>
      </c>
      <c r="D98" s="382"/>
      <c r="E98" s="385">
        <f>Главная!$T$26</f>
        <v>0.05</v>
      </c>
      <c r="F98" s="386">
        <v>0.3</v>
      </c>
      <c r="G98" s="105">
        <v>24.659656666666699</v>
      </c>
      <c r="H98" s="387"/>
      <c r="I98" s="70"/>
      <c r="J98" s="70"/>
      <c r="K98" s="70"/>
      <c r="L98" s="70"/>
      <c r="M98" s="70"/>
      <c r="N98" s="70"/>
      <c r="O98" s="70"/>
      <c r="P98" s="70"/>
    </row>
    <row r="99" spans="1:16" s="421" customFormat="1" ht="33.75" customHeight="1" x14ac:dyDescent="0.2">
      <c r="A99" s="382"/>
      <c r="B99" s="388">
        <v>36057</v>
      </c>
      <c r="C99" s="382" t="s">
        <v>725</v>
      </c>
      <c r="D99" s="382"/>
      <c r="E99" s="385">
        <f>Главная!$T$26</f>
        <v>0.05</v>
      </c>
      <c r="F99" s="386">
        <v>0.3</v>
      </c>
      <c r="G99" s="420">
        <v>24.986108333333299</v>
      </c>
      <c r="H99" s="387"/>
      <c r="I99" s="70"/>
      <c r="J99" s="70"/>
      <c r="K99" s="70"/>
      <c r="L99" s="70"/>
      <c r="M99" s="70"/>
      <c r="N99" s="70"/>
      <c r="O99" s="70"/>
      <c r="P99" s="70"/>
    </row>
    <row r="100" spans="1:16" s="379" customFormat="1" ht="33.75" customHeight="1" x14ac:dyDescent="0.2">
      <c r="A100" s="382"/>
      <c r="B100" s="388">
        <v>36058</v>
      </c>
      <c r="C100" s="382" t="s">
        <v>726</v>
      </c>
      <c r="D100" s="382"/>
      <c r="E100" s="385">
        <f>Главная!$T$26</f>
        <v>0.05</v>
      </c>
      <c r="F100" s="386">
        <v>0.3</v>
      </c>
      <c r="G100" s="105">
        <v>25.990575</v>
      </c>
      <c r="H100" s="387"/>
      <c r="I100" s="70"/>
      <c r="J100" s="70"/>
      <c r="K100" s="70"/>
      <c r="L100" s="70"/>
      <c r="M100" s="70"/>
      <c r="N100" s="70"/>
      <c r="O100" s="70"/>
      <c r="P100" s="70"/>
    </row>
    <row r="101" spans="1:16" s="379" customFormat="1" ht="33.75" customHeight="1" x14ac:dyDescent="0.2">
      <c r="A101" s="382"/>
      <c r="B101" s="388">
        <v>36059</v>
      </c>
      <c r="C101" s="382" t="s">
        <v>727</v>
      </c>
      <c r="D101" s="382"/>
      <c r="E101" s="385">
        <f>Главная!$T$26</f>
        <v>0.05</v>
      </c>
      <c r="F101" s="386">
        <v>0.3</v>
      </c>
      <c r="G101" s="105">
        <v>31.590476666666699</v>
      </c>
      <c r="H101" s="387"/>
      <c r="I101" s="70"/>
      <c r="J101" s="70"/>
      <c r="K101" s="70"/>
      <c r="L101" s="70"/>
      <c r="M101" s="70"/>
      <c r="N101" s="70"/>
      <c r="O101" s="70"/>
      <c r="P101" s="70"/>
    </row>
    <row r="102" spans="1:16" s="379" customFormat="1" ht="33.75" customHeight="1" x14ac:dyDescent="0.2">
      <c r="A102" s="382"/>
      <c r="B102" s="388">
        <v>36060</v>
      </c>
      <c r="C102" s="382" t="s">
        <v>728</v>
      </c>
      <c r="D102" s="382"/>
      <c r="E102" s="385">
        <f>Главная!$T$26</f>
        <v>0.05</v>
      </c>
      <c r="F102" s="386">
        <v>0.3</v>
      </c>
      <c r="G102" s="105">
        <v>34.026308333333297</v>
      </c>
      <c r="H102" s="387"/>
      <c r="I102" s="70"/>
      <c r="J102" s="70"/>
      <c r="K102" s="70"/>
      <c r="L102" s="70"/>
      <c r="M102" s="70"/>
      <c r="N102" s="70"/>
      <c r="O102" s="70"/>
      <c r="P102" s="70"/>
    </row>
  </sheetData>
  <autoFilter ref="A6:G102" xr:uid="{00000000-0009-0000-0000-000007000000}"/>
  <hyperlinks>
    <hyperlink ref="C4" r:id="rId1" display="mailto:9221383421@mail.ru" xr:uid="{46E82205-E25D-42B2-96F1-5693C297374F}"/>
    <hyperlink ref="C5" r:id="rId2" display="https://автаномка96.рф/" xr:uid="{66D32B23-3CD7-4514-A648-29866A8D3DE1}"/>
  </hyperlinks>
  <pageMargins left="0.9" right="0.34027777777777801" top="0.37013888888888902" bottom="0.3" header="0.51180555555555496" footer="0.51180555555555496"/>
  <pageSetup paperSize="9" firstPageNumber="0" orientation="portrait" horizontalDpi="300" verticalDpi="30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MG69"/>
  <sheetViews>
    <sheetView zoomScale="95" zoomScaleNormal="95" workbookViewId="0">
      <pane ySplit="6" topLeftCell="A25" activePane="bottomLeft" state="frozen"/>
      <selection pane="bottomLeft" activeCell="C3" sqref="C3:C5"/>
    </sheetView>
  </sheetViews>
  <sheetFormatPr defaultRowHeight="12.75" x14ac:dyDescent="0.2"/>
  <cols>
    <col min="1" max="1" width="7.5703125" style="70" customWidth="1"/>
    <col min="2" max="2" width="11.28515625" style="70" customWidth="1"/>
    <col min="3" max="3" width="50.5703125" style="70" customWidth="1"/>
    <col min="4" max="4" width="44.5703125" style="70" customWidth="1"/>
    <col min="5" max="5" width="10.85546875" style="70" hidden="1" customWidth="1"/>
    <col min="6" max="6" width="11.7109375" style="70" hidden="1" customWidth="1"/>
    <col min="7" max="7" width="10.7109375" style="422" customWidth="1"/>
    <col min="8" max="8" width="20.28515625" style="70" hidden="1" customWidth="1"/>
    <col min="9" max="9" width="10.7109375" style="70" hidden="1" customWidth="1"/>
    <col min="10" max="1021" width="9.140625" style="70" customWidth="1"/>
  </cols>
  <sheetData>
    <row r="1" spans="1:10" s="47" customFormat="1" ht="12.75" customHeight="1" x14ac:dyDescent="0.2">
      <c r="A1" s="45"/>
      <c r="B1" s="46"/>
      <c r="G1" s="780"/>
    </row>
    <row r="2" spans="1:10" s="47" customFormat="1" ht="18.75" x14ac:dyDescent="0.3">
      <c r="A2" s="45"/>
      <c r="B2" s="46"/>
      <c r="C2" s="166"/>
      <c r="G2" s="780"/>
    </row>
    <row r="3" spans="1:10" s="47" customFormat="1" ht="15" x14ac:dyDescent="0.2">
      <c r="A3" s="45"/>
      <c r="B3" s="46"/>
      <c r="C3" s="797">
        <v>79193850543</v>
      </c>
      <c r="G3" s="780"/>
    </row>
    <row r="4" spans="1:10" s="47" customFormat="1" x14ac:dyDescent="0.2">
      <c r="A4" s="45"/>
      <c r="B4" s="46"/>
      <c r="C4" s="798" t="s">
        <v>1884</v>
      </c>
      <c r="G4" s="780"/>
    </row>
    <row r="5" spans="1:10" s="47" customFormat="1" ht="15.75" customHeight="1" x14ac:dyDescent="0.2">
      <c r="A5" s="45"/>
      <c r="B5" s="46"/>
      <c r="C5" s="798" t="s">
        <v>1883</v>
      </c>
      <c r="G5" s="780"/>
      <c r="J5" s="379"/>
    </row>
    <row r="6" spans="1:10" s="47" customFormat="1" ht="38.25" customHeight="1" x14ac:dyDescent="0.2">
      <c r="A6" s="71" t="s">
        <v>87</v>
      </c>
      <c r="B6" s="72" t="s">
        <v>88</v>
      </c>
      <c r="C6" s="72" t="s">
        <v>89</v>
      </c>
      <c r="D6" s="72" t="s">
        <v>114</v>
      </c>
      <c r="E6" s="72" t="s">
        <v>90</v>
      </c>
      <c r="F6" s="72" t="s">
        <v>90</v>
      </c>
      <c r="G6" s="73" t="s">
        <v>91</v>
      </c>
      <c r="H6" s="423"/>
      <c r="J6" s="379"/>
    </row>
    <row r="7" spans="1:10" ht="15.75" customHeight="1" x14ac:dyDescent="0.25">
      <c r="A7" s="424" t="s">
        <v>729</v>
      </c>
      <c r="B7" s="425"/>
      <c r="C7" s="425"/>
      <c r="D7" s="425"/>
      <c r="E7" s="425"/>
      <c r="F7" s="425"/>
      <c r="G7" s="426"/>
      <c r="J7" s="379"/>
    </row>
    <row r="8" spans="1:10" ht="15.75" customHeight="1" x14ac:dyDescent="0.25">
      <c r="A8" s="427" t="s">
        <v>730</v>
      </c>
      <c r="B8" s="428"/>
      <c r="C8" s="428"/>
      <c r="D8" s="428"/>
      <c r="E8" s="428"/>
      <c r="F8" s="428"/>
      <c r="G8" s="429"/>
      <c r="J8" s="379"/>
    </row>
    <row r="9" spans="1:10" s="379" customFormat="1" ht="29.25" customHeight="1" x14ac:dyDescent="0.2">
      <c r="A9" s="430"/>
      <c r="B9" s="431">
        <v>35171</v>
      </c>
      <c r="C9" s="432" t="s">
        <v>731</v>
      </c>
      <c r="D9" s="787" t="s">
        <v>732</v>
      </c>
      <c r="E9" s="433">
        <v>0.4</v>
      </c>
      <c r="F9" s="400">
        <f>Главная!$T$26</f>
        <v>0.05</v>
      </c>
      <c r="G9" s="434">
        <v>250</v>
      </c>
      <c r="H9" s="70"/>
      <c r="I9" s="70"/>
    </row>
    <row r="10" spans="1:10" s="379" customFormat="1" ht="29.25" customHeight="1" x14ac:dyDescent="0.2">
      <c r="A10" s="363"/>
      <c r="B10" s="187">
        <v>35172</v>
      </c>
      <c r="C10" s="188" t="s">
        <v>733</v>
      </c>
      <c r="D10" s="787"/>
      <c r="E10" s="433">
        <v>0.4</v>
      </c>
      <c r="F10" s="404">
        <f>Главная!$T$26</f>
        <v>0.05</v>
      </c>
      <c r="G10" s="434">
        <v>255</v>
      </c>
      <c r="H10" s="70"/>
      <c r="I10" s="70"/>
    </row>
    <row r="11" spans="1:10" s="379" customFormat="1" ht="29.25" customHeight="1" x14ac:dyDescent="0.2">
      <c r="A11" s="363"/>
      <c r="B11" s="187">
        <v>35173</v>
      </c>
      <c r="C11" s="188" t="s">
        <v>734</v>
      </c>
      <c r="D11" s="787"/>
      <c r="E11" s="433">
        <v>0.4</v>
      </c>
      <c r="F11" s="404">
        <f>Главная!$T$26</f>
        <v>0.05</v>
      </c>
      <c r="G11" s="434">
        <v>260</v>
      </c>
      <c r="H11" s="70"/>
      <c r="I11" s="70"/>
    </row>
    <row r="12" spans="1:10" s="379" customFormat="1" ht="29.25" customHeight="1" x14ac:dyDescent="0.2">
      <c r="A12" s="363"/>
      <c r="B12" s="187">
        <v>35174</v>
      </c>
      <c r="C12" s="188" t="s">
        <v>735</v>
      </c>
      <c r="D12" s="787"/>
      <c r="E12" s="433">
        <v>0.4</v>
      </c>
      <c r="F12" s="404">
        <f>Главная!$T$26</f>
        <v>0.05</v>
      </c>
      <c r="G12" s="434">
        <v>265</v>
      </c>
      <c r="H12" s="70"/>
      <c r="I12" s="70"/>
    </row>
    <row r="13" spans="1:10" s="379" customFormat="1" ht="29.25" customHeight="1" x14ac:dyDescent="0.2">
      <c r="A13" s="363"/>
      <c r="B13" s="187">
        <v>35175</v>
      </c>
      <c r="C13" s="188" t="s">
        <v>736</v>
      </c>
      <c r="D13" s="787"/>
      <c r="E13" s="433">
        <v>0.4</v>
      </c>
      <c r="F13" s="404">
        <f>Главная!$T$26</f>
        <v>0.05</v>
      </c>
      <c r="G13" s="434">
        <v>295</v>
      </c>
      <c r="H13" s="70"/>
      <c r="I13" s="70"/>
    </row>
    <row r="14" spans="1:10" s="379" customFormat="1" ht="29.25" customHeight="1" x14ac:dyDescent="0.2">
      <c r="A14" s="363"/>
      <c r="B14" s="187">
        <v>35176</v>
      </c>
      <c r="C14" s="188" t="s">
        <v>737</v>
      </c>
      <c r="D14" s="787"/>
      <c r="E14" s="433">
        <v>0.4</v>
      </c>
      <c r="F14" s="404">
        <f>Главная!$T$26</f>
        <v>0.05</v>
      </c>
      <c r="G14" s="434">
        <v>338</v>
      </c>
      <c r="H14" s="70"/>
      <c r="I14" s="70"/>
    </row>
    <row r="15" spans="1:10" s="379" customFormat="1" ht="29.25" customHeight="1" x14ac:dyDescent="0.2">
      <c r="A15" s="363"/>
      <c r="B15" s="187">
        <v>35177</v>
      </c>
      <c r="C15" s="188" t="s">
        <v>738</v>
      </c>
      <c r="D15" s="787"/>
      <c r="E15" s="433">
        <v>0.4</v>
      </c>
      <c r="F15" s="404">
        <f>Главная!$T$26</f>
        <v>0.05</v>
      </c>
      <c r="G15" s="434">
        <v>385</v>
      </c>
      <c r="H15" s="70"/>
      <c r="I15" s="70"/>
    </row>
    <row r="16" spans="1:10" s="379" customFormat="1" ht="29.25" customHeight="1" x14ac:dyDescent="0.2">
      <c r="A16" s="366"/>
      <c r="B16" s="436">
        <v>35178</v>
      </c>
      <c r="C16" s="437" t="s">
        <v>739</v>
      </c>
      <c r="D16" s="787"/>
      <c r="E16" s="433">
        <v>0.4</v>
      </c>
      <c r="F16" s="408">
        <f>Главная!$T$26</f>
        <v>0.05</v>
      </c>
      <c r="G16" s="434">
        <v>422</v>
      </c>
      <c r="H16" s="70"/>
      <c r="I16" s="70"/>
    </row>
    <row r="17" spans="1:10" ht="15.75" customHeight="1" x14ac:dyDescent="0.25">
      <c r="A17" s="427" t="s">
        <v>740</v>
      </c>
      <c r="B17" s="428"/>
      <c r="C17" s="428"/>
      <c r="D17" s="428"/>
      <c r="E17" s="428"/>
      <c r="F17" s="428"/>
      <c r="G17" s="429"/>
      <c r="J17" s="379"/>
    </row>
    <row r="18" spans="1:10" s="379" customFormat="1" ht="29.25" customHeight="1" x14ac:dyDescent="0.2">
      <c r="A18" s="430"/>
      <c r="B18" s="431">
        <v>35179</v>
      </c>
      <c r="C18" s="432" t="s">
        <v>741</v>
      </c>
      <c r="D18" s="787" t="s">
        <v>732</v>
      </c>
      <c r="E18" s="433">
        <v>0.4</v>
      </c>
      <c r="F18" s="400">
        <f>Главная!$T$26</f>
        <v>0.05</v>
      </c>
      <c r="G18" s="434">
        <v>257</v>
      </c>
      <c r="H18" s="70"/>
      <c r="I18" s="70"/>
    </row>
    <row r="19" spans="1:10" s="379" customFormat="1" ht="29.25" customHeight="1" x14ac:dyDescent="0.2">
      <c r="A19" s="363"/>
      <c r="B19" s="187">
        <v>35180</v>
      </c>
      <c r="C19" s="188" t="s">
        <v>742</v>
      </c>
      <c r="D19" s="787"/>
      <c r="E19" s="433">
        <v>0.4</v>
      </c>
      <c r="F19" s="404">
        <f>Главная!$T$26</f>
        <v>0.05</v>
      </c>
      <c r="G19" s="434">
        <v>262</v>
      </c>
      <c r="H19" s="70"/>
      <c r="I19" s="70"/>
    </row>
    <row r="20" spans="1:10" s="379" customFormat="1" ht="29.25" customHeight="1" x14ac:dyDescent="0.2">
      <c r="A20" s="363"/>
      <c r="B20" s="187">
        <v>35181</v>
      </c>
      <c r="C20" s="188" t="s">
        <v>743</v>
      </c>
      <c r="D20" s="787"/>
      <c r="E20" s="433">
        <v>0.4</v>
      </c>
      <c r="F20" s="404">
        <f>Главная!$T$26</f>
        <v>0.05</v>
      </c>
      <c r="G20" s="434">
        <v>267</v>
      </c>
      <c r="H20" s="70"/>
      <c r="I20" s="70"/>
    </row>
    <row r="21" spans="1:10" s="379" customFormat="1" ht="29.25" customHeight="1" x14ac:dyDescent="0.2">
      <c r="A21" s="363"/>
      <c r="B21" s="187">
        <v>35182</v>
      </c>
      <c r="C21" s="188" t="s">
        <v>744</v>
      </c>
      <c r="D21" s="787"/>
      <c r="E21" s="433">
        <v>0.4</v>
      </c>
      <c r="F21" s="404">
        <f>Главная!$T$26</f>
        <v>0.05</v>
      </c>
      <c r="G21" s="434">
        <v>272</v>
      </c>
      <c r="H21" s="70"/>
      <c r="I21" s="70"/>
    </row>
    <row r="22" spans="1:10" s="379" customFormat="1" ht="29.25" customHeight="1" x14ac:dyDescent="0.2">
      <c r="A22" s="363"/>
      <c r="B22" s="187">
        <v>35183</v>
      </c>
      <c r="C22" s="188" t="s">
        <v>745</v>
      </c>
      <c r="D22" s="787"/>
      <c r="E22" s="433">
        <v>0.4</v>
      </c>
      <c r="F22" s="404">
        <f>Главная!$T$26</f>
        <v>0.05</v>
      </c>
      <c r="G22" s="434">
        <v>305</v>
      </c>
      <c r="H22" s="70"/>
      <c r="I22" s="70"/>
    </row>
    <row r="23" spans="1:10" s="379" customFormat="1" ht="29.25" customHeight="1" x14ac:dyDescent="0.2">
      <c r="A23" s="363"/>
      <c r="B23" s="187">
        <v>35184</v>
      </c>
      <c r="C23" s="188" t="s">
        <v>746</v>
      </c>
      <c r="D23" s="787"/>
      <c r="E23" s="433">
        <v>0.4</v>
      </c>
      <c r="F23" s="404">
        <f>Главная!$T$26</f>
        <v>0.05</v>
      </c>
      <c r="G23" s="434">
        <v>350</v>
      </c>
      <c r="H23" s="70"/>
      <c r="I23" s="70"/>
    </row>
    <row r="24" spans="1:10" s="379" customFormat="1" ht="29.25" customHeight="1" x14ac:dyDescent="0.2">
      <c r="A24" s="363"/>
      <c r="B24" s="187">
        <v>35185</v>
      </c>
      <c r="C24" s="188" t="s">
        <v>747</v>
      </c>
      <c r="D24" s="787"/>
      <c r="E24" s="433">
        <v>0.4</v>
      </c>
      <c r="F24" s="404">
        <f>Главная!$T$26</f>
        <v>0.05</v>
      </c>
      <c r="G24" s="434">
        <v>399</v>
      </c>
      <c r="H24" s="70"/>
      <c r="I24" s="70"/>
    </row>
    <row r="25" spans="1:10" s="379" customFormat="1" ht="29.25" customHeight="1" x14ac:dyDescent="0.2">
      <c r="A25" s="363"/>
      <c r="B25" s="187">
        <v>35186</v>
      </c>
      <c r="C25" s="188" t="s">
        <v>748</v>
      </c>
      <c r="D25" s="787"/>
      <c r="E25" s="433">
        <v>0.4</v>
      </c>
      <c r="F25" s="404">
        <f>Главная!$T$26</f>
        <v>0.05</v>
      </c>
      <c r="G25" s="434">
        <v>432</v>
      </c>
      <c r="H25" s="70"/>
      <c r="I25" s="70"/>
    </row>
    <row r="26" spans="1:10" s="379" customFormat="1" ht="29.25" customHeight="1" x14ac:dyDescent="0.2">
      <c r="A26" s="363"/>
      <c r="B26" s="187">
        <v>36398</v>
      </c>
      <c r="C26" s="438" t="s">
        <v>749</v>
      </c>
      <c r="D26" s="787"/>
      <c r="E26" s="433">
        <v>0.4</v>
      </c>
      <c r="F26" s="404">
        <f>Главная!$T$26</f>
        <v>0.05</v>
      </c>
      <c r="G26" s="434">
        <v>227</v>
      </c>
      <c r="H26" s="70"/>
      <c r="I26" s="70"/>
    </row>
    <row r="27" spans="1:10" s="379" customFormat="1" ht="29.25" customHeight="1" x14ac:dyDescent="0.2">
      <c r="A27" s="363"/>
      <c r="B27" s="190">
        <v>36399</v>
      </c>
      <c r="C27" s="188" t="s">
        <v>750</v>
      </c>
      <c r="D27" s="787"/>
      <c r="E27" s="433">
        <v>0.4</v>
      </c>
      <c r="F27" s="404">
        <f>Главная!$T$26</f>
        <v>0.05</v>
      </c>
      <c r="G27" s="434">
        <v>232</v>
      </c>
      <c r="H27" s="70"/>
      <c r="I27" s="70"/>
    </row>
    <row r="28" spans="1:10" s="379" customFormat="1" ht="29.25" customHeight="1" x14ac:dyDescent="0.2">
      <c r="A28" s="363"/>
      <c r="B28" s="187">
        <v>36393</v>
      </c>
      <c r="C28" s="188" t="s">
        <v>751</v>
      </c>
      <c r="D28" s="787"/>
      <c r="E28" s="433">
        <v>0.4</v>
      </c>
      <c r="F28" s="404">
        <f>Главная!$T$26</f>
        <v>0.05</v>
      </c>
      <c r="G28" s="434">
        <v>237</v>
      </c>
      <c r="H28" s="70"/>
      <c r="I28" s="70"/>
    </row>
    <row r="29" spans="1:10" s="379" customFormat="1" ht="29.25" customHeight="1" x14ac:dyDescent="0.2">
      <c r="A29" s="363"/>
      <c r="B29" s="187">
        <v>36268</v>
      </c>
      <c r="C29" s="438" t="s">
        <v>752</v>
      </c>
      <c r="D29" s="787"/>
      <c r="E29" s="433">
        <v>0.4</v>
      </c>
      <c r="F29" s="404">
        <f>Главная!$T$26</f>
        <v>0.05</v>
      </c>
      <c r="G29" s="434">
        <v>242</v>
      </c>
      <c r="H29" s="70"/>
      <c r="I29" s="70"/>
    </row>
    <row r="30" spans="1:10" s="379" customFormat="1" ht="29.25" customHeight="1" x14ac:dyDescent="0.2">
      <c r="A30" s="363"/>
      <c r="B30" s="187">
        <v>36400</v>
      </c>
      <c r="C30" s="438" t="s">
        <v>753</v>
      </c>
      <c r="D30" s="787"/>
      <c r="E30" s="433">
        <v>0.4</v>
      </c>
      <c r="F30" s="404">
        <f>Главная!$T$26</f>
        <v>0.05</v>
      </c>
      <c r="G30" s="434">
        <v>292</v>
      </c>
      <c r="H30" s="70"/>
      <c r="I30" s="70"/>
    </row>
    <row r="31" spans="1:10" s="379" customFormat="1" ht="29.25" customHeight="1" x14ac:dyDescent="0.2">
      <c r="A31" s="363"/>
      <c r="B31" s="187">
        <v>36401</v>
      </c>
      <c r="C31" s="438" t="s">
        <v>754</v>
      </c>
      <c r="D31" s="787"/>
      <c r="E31" s="433">
        <v>0.4</v>
      </c>
      <c r="F31" s="404">
        <f>Главная!$T$26</f>
        <v>0.05</v>
      </c>
      <c r="G31" s="434">
        <v>308</v>
      </c>
      <c r="H31" s="70"/>
      <c r="I31" s="70"/>
    </row>
    <row r="32" spans="1:10" s="379" customFormat="1" ht="29.25" customHeight="1" x14ac:dyDescent="0.2">
      <c r="A32" s="366"/>
      <c r="B32" s="436">
        <v>36402</v>
      </c>
      <c r="C32" s="439" t="s">
        <v>755</v>
      </c>
      <c r="D32" s="787"/>
      <c r="E32" s="433">
        <v>0.4</v>
      </c>
      <c r="F32" s="408">
        <f>Главная!$T$26</f>
        <v>0.05</v>
      </c>
      <c r="G32" s="434">
        <v>355</v>
      </c>
      <c r="H32" s="70"/>
      <c r="I32" s="70"/>
    </row>
    <row r="33" spans="1:9" s="379" customFormat="1" ht="15.75" customHeight="1" x14ac:dyDescent="0.25">
      <c r="A33" s="427" t="s">
        <v>756</v>
      </c>
      <c r="B33" s="428"/>
      <c r="C33" s="428"/>
      <c r="D33" s="428"/>
      <c r="E33" s="428"/>
      <c r="F33" s="428"/>
      <c r="G33" s="429"/>
      <c r="H33" s="70"/>
      <c r="I33" s="70"/>
    </row>
    <row r="34" spans="1:9" ht="29.25" customHeight="1" x14ac:dyDescent="0.2">
      <c r="A34" s="440"/>
      <c r="B34" s="441">
        <v>36457</v>
      </c>
      <c r="C34" s="442" t="s">
        <v>757</v>
      </c>
      <c r="D34" s="788" t="s">
        <v>758</v>
      </c>
      <c r="E34" s="433">
        <v>0.4</v>
      </c>
      <c r="F34" s="443">
        <f>Главная!$T$26</f>
        <v>0.05</v>
      </c>
      <c r="G34" s="434">
        <v>240</v>
      </c>
    </row>
    <row r="35" spans="1:9" ht="29.25" customHeight="1" x14ac:dyDescent="0.2">
      <c r="A35" s="444"/>
      <c r="B35" s="173">
        <v>36458</v>
      </c>
      <c r="C35" s="181" t="s">
        <v>759</v>
      </c>
      <c r="D35" s="788"/>
      <c r="E35" s="433">
        <v>0.4</v>
      </c>
      <c r="F35" s="445">
        <f>Главная!$T$26</f>
        <v>0.05</v>
      </c>
      <c r="G35" s="434">
        <v>245</v>
      </c>
    </row>
    <row r="36" spans="1:9" ht="29.25" customHeight="1" x14ac:dyDescent="0.2">
      <c r="A36" s="444"/>
      <c r="B36" s="173">
        <v>36459</v>
      </c>
      <c r="C36" s="181" t="s">
        <v>760</v>
      </c>
      <c r="D36" s="788"/>
      <c r="E36" s="433">
        <v>0.4</v>
      </c>
      <c r="F36" s="445">
        <f>Главная!$T$26</f>
        <v>0.05</v>
      </c>
      <c r="G36" s="434">
        <v>250</v>
      </c>
    </row>
    <row r="37" spans="1:9" ht="29.25" customHeight="1" x14ac:dyDescent="0.2">
      <c r="A37" s="444"/>
      <c r="B37" s="173">
        <v>36460</v>
      </c>
      <c r="C37" s="181" t="s">
        <v>761</v>
      </c>
      <c r="D37" s="788"/>
      <c r="E37" s="433">
        <v>0.4</v>
      </c>
      <c r="F37" s="445">
        <f>Главная!$T$26</f>
        <v>0.05</v>
      </c>
      <c r="G37" s="434">
        <v>280</v>
      </c>
    </row>
    <row r="38" spans="1:9" ht="29.25" customHeight="1" x14ac:dyDescent="0.2">
      <c r="A38" s="444"/>
      <c r="B38" s="173">
        <v>36461</v>
      </c>
      <c r="C38" s="181" t="s">
        <v>762</v>
      </c>
      <c r="D38" s="788"/>
      <c r="E38" s="433">
        <v>0.4</v>
      </c>
      <c r="F38" s="445">
        <f>Главная!$T$26</f>
        <v>0.05</v>
      </c>
      <c r="G38" s="434">
        <v>300</v>
      </c>
    </row>
    <row r="39" spans="1:9" ht="29.25" customHeight="1" x14ac:dyDescent="0.2">
      <c r="A39" s="444"/>
      <c r="B39" s="173">
        <v>36462</v>
      </c>
      <c r="C39" s="181" t="s">
        <v>763</v>
      </c>
      <c r="D39" s="788"/>
      <c r="E39" s="433">
        <v>0.4</v>
      </c>
      <c r="F39" s="445">
        <f>Главная!$T$26</f>
        <v>0.05</v>
      </c>
      <c r="G39" s="434">
        <v>355</v>
      </c>
    </row>
    <row r="40" spans="1:9" ht="29.25" customHeight="1" x14ac:dyDescent="0.2">
      <c r="A40" s="444"/>
      <c r="B40" s="173">
        <v>36451</v>
      </c>
      <c r="C40" s="181" t="s">
        <v>764</v>
      </c>
      <c r="D40" s="788"/>
      <c r="E40" s="433">
        <v>0.4</v>
      </c>
      <c r="F40" s="445">
        <f>Главная!$T$26</f>
        <v>0.05</v>
      </c>
      <c r="G40" s="434">
        <v>210</v>
      </c>
    </row>
    <row r="41" spans="1:9" ht="29.25" customHeight="1" x14ac:dyDescent="0.2">
      <c r="A41" s="444"/>
      <c r="B41" s="173">
        <v>36452</v>
      </c>
      <c r="C41" s="181" t="s">
        <v>765</v>
      </c>
      <c r="D41" s="788"/>
      <c r="E41" s="433">
        <v>0.4</v>
      </c>
      <c r="F41" s="445">
        <f>Главная!$T$26</f>
        <v>0.05</v>
      </c>
      <c r="G41" s="434">
        <v>215</v>
      </c>
    </row>
    <row r="42" spans="1:9" ht="29.25" customHeight="1" x14ac:dyDescent="0.2">
      <c r="A42" s="444"/>
      <c r="B42" s="173">
        <v>36453</v>
      </c>
      <c r="C42" s="181" t="s">
        <v>766</v>
      </c>
      <c r="D42" s="788"/>
      <c r="E42" s="433">
        <v>0.4</v>
      </c>
      <c r="F42" s="445">
        <f>Главная!$T$26</f>
        <v>0.05</v>
      </c>
      <c r="G42" s="434">
        <v>220</v>
      </c>
    </row>
    <row r="43" spans="1:9" ht="29.25" customHeight="1" x14ac:dyDescent="0.2">
      <c r="A43" s="444"/>
      <c r="B43" s="173">
        <v>36454</v>
      </c>
      <c r="C43" s="181" t="s">
        <v>767</v>
      </c>
      <c r="D43" s="788"/>
      <c r="E43" s="433">
        <v>0.4</v>
      </c>
      <c r="F43" s="445">
        <f>Главная!$T$26</f>
        <v>0.05</v>
      </c>
      <c r="G43" s="434">
        <v>250</v>
      </c>
    </row>
    <row r="44" spans="1:9" s="379" customFormat="1" ht="29.25" customHeight="1" x14ac:dyDescent="0.2">
      <c r="A44" s="444"/>
      <c r="B44" s="446">
        <v>35187</v>
      </c>
      <c r="C44" s="181" t="s">
        <v>768</v>
      </c>
      <c r="D44" s="788"/>
      <c r="E44" s="433">
        <v>0.4</v>
      </c>
      <c r="F44" s="445">
        <f>Главная!$T$26</f>
        <v>0.05</v>
      </c>
      <c r="G44" s="434">
        <v>180</v>
      </c>
      <c r="H44" s="70"/>
      <c r="I44" s="70"/>
    </row>
    <row r="45" spans="1:9" s="379" customFormat="1" ht="29.25" customHeight="1" x14ac:dyDescent="0.2">
      <c r="A45" s="444"/>
      <c r="B45" s="446">
        <v>35188</v>
      </c>
      <c r="C45" s="181" t="s">
        <v>769</v>
      </c>
      <c r="D45" s="788"/>
      <c r="E45" s="433">
        <v>0.4</v>
      </c>
      <c r="F45" s="445">
        <f>Главная!$T$26</f>
        <v>0.05</v>
      </c>
      <c r="G45" s="434">
        <v>186</v>
      </c>
      <c r="H45" s="70"/>
      <c r="I45" s="70"/>
    </row>
    <row r="46" spans="1:9" s="379" customFormat="1" ht="29.25" customHeight="1" x14ac:dyDescent="0.2">
      <c r="A46" s="444"/>
      <c r="B46" s="446">
        <v>35189</v>
      </c>
      <c r="C46" s="181" t="s">
        <v>770</v>
      </c>
      <c r="D46" s="788"/>
      <c r="E46" s="433">
        <v>0.4</v>
      </c>
      <c r="F46" s="445">
        <f>Главная!$T$26</f>
        <v>0.05</v>
      </c>
      <c r="G46" s="434">
        <v>190</v>
      </c>
      <c r="H46" s="70"/>
      <c r="I46" s="70"/>
    </row>
    <row r="47" spans="1:9" s="379" customFormat="1" ht="29.25" customHeight="1" x14ac:dyDescent="0.2">
      <c r="A47" s="444"/>
      <c r="B47" s="446">
        <v>35190</v>
      </c>
      <c r="C47" s="181" t="s">
        <v>771</v>
      </c>
      <c r="D47" s="788"/>
      <c r="E47" s="433">
        <v>0.4</v>
      </c>
      <c r="F47" s="445">
        <f>Главная!$T$26</f>
        <v>0.05</v>
      </c>
      <c r="G47" s="434">
        <v>196</v>
      </c>
      <c r="H47" s="70"/>
      <c r="I47" s="70"/>
    </row>
    <row r="48" spans="1:9" s="379" customFormat="1" ht="29.25" customHeight="1" x14ac:dyDescent="0.2">
      <c r="A48" s="444"/>
      <c r="B48" s="446">
        <v>35191</v>
      </c>
      <c r="C48" s="174" t="s">
        <v>772</v>
      </c>
      <c r="D48" s="788"/>
      <c r="E48" s="433">
        <v>0.4</v>
      </c>
      <c r="F48" s="445">
        <f>Главная!$T$26</f>
        <v>0.05</v>
      </c>
      <c r="G48" s="434">
        <v>276</v>
      </c>
      <c r="H48" s="70"/>
      <c r="I48" s="70"/>
    </row>
    <row r="49" spans="1:9" s="379" customFormat="1" ht="29.25" customHeight="1" x14ac:dyDescent="0.2">
      <c r="A49" s="444"/>
      <c r="B49" s="446">
        <v>35192</v>
      </c>
      <c r="C49" s="174" t="s">
        <v>773</v>
      </c>
      <c r="D49" s="788"/>
      <c r="E49" s="433">
        <v>0.4</v>
      </c>
      <c r="F49" s="445">
        <f>Главная!$T$26</f>
        <v>0.05</v>
      </c>
      <c r="G49" s="434">
        <v>190</v>
      </c>
      <c r="H49" s="70"/>
      <c r="I49" s="70"/>
    </row>
    <row r="50" spans="1:9" s="379" customFormat="1" ht="29.25" customHeight="1" x14ac:dyDescent="0.2">
      <c r="A50" s="444"/>
      <c r="B50" s="446">
        <v>35193</v>
      </c>
      <c r="C50" s="174" t="s">
        <v>774</v>
      </c>
      <c r="D50" s="788"/>
      <c r="E50" s="433">
        <v>0.4</v>
      </c>
      <c r="F50" s="445">
        <f>Главная!$T$26</f>
        <v>0.05</v>
      </c>
      <c r="G50" s="434">
        <v>333</v>
      </c>
      <c r="H50" s="70"/>
      <c r="I50" s="70"/>
    </row>
    <row r="51" spans="1:9" s="379" customFormat="1" ht="29.25" customHeight="1" x14ac:dyDescent="0.2">
      <c r="A51" s="447"/>
      <c r="B51" s="448">
        <v>35194</v>
      </c>
      <c r="C51" s="449" t="s">
        <v>775</v>
      </c>
      <c r="D51" s="788"/>
      <c r="E51" s="433">
        <v>0.4</v>
      </c>
      <c r="F51" s="450">
        <f>Главная!$T$26</f>
        <v>0.05</v>
      </c>
      <c r="G51" s="434">
        <v>370</v>
      </c>
      <c r="H51" s="70"/>
      <c r="I51" s="70"/>
    </row>
    <row r="52" spans="1:9" ht="15.75" customHeight="1" x14ac:dyDescent="0.25">
      <c r="A52" s="427" t="s">
        <v>776</v>
      </c>
      <c r="B52" s="428"/>
      <c r="C52" s="428"/>
      <c r="D52" s="428"/>
      <c r="E52" s="428"/>
      <c r="F52" s="428"/>
      <c r="G52" s="429"/>
    </row>
    <row r="53" spans="1:9" ht="29.25" customHeight="1" x14ac:dyDescent="0.2">
      <c r="A53" s="430"/>
      <c r="B53" s="431">
        <v>36186</v>
      </c>
      <c r="C53" s="432" t="s">
        <v>777</v>
      </c>
      <c r="D53" s="789" t="s">
        <v>778</v>
      </c>
      <c r="E53" s="433">
        <v>0.4</v>
      </c>
      <c r="F53" s="400">
        <f>Главная!$T$26</f>
        <v>0.05</v>
      </c>
      <c r="G53" s="434">
        <v>130</v>
      </c>
    </row>
    <row r="54" spans="1:9" ht="29.25" customHeight="1" x14ac:dyDescent="0.2">
      <c r="A54" s="363"/>
      <c r="B54" s="187">
        <v>36187</v>
      </c>
      <c r="C54" s="188" t="s">
        <v>779</v>
      </c>
      <c r="D54" s="789"/>
      <c r="E54" s="433">
        <v>0.4</v>
      </c>
      <c r="F54" s="404">
        <f>Главная!$T$26</f>
        <v>0.05</v>
      </c>
      <c r="G54" s="434">
        <v>136</v>
      </c>
    </row>
    <row r="55" spans="1:9" ht="29.25" customHeight="1" x14ac:dyDescent="0.2">
      <c r="A55" s="363"/>
      <c r="B55" s="187">
        <v>36188</v>
      </c>
      <c r="C55" s="188" t="s">
        <v>780</v>
      </c>
      <c r="D55" s="789"/>
      <c r="E55" s="433">
        <v>0.4</v>
      </c>
      <c r="F55" s="404">
        <f>Главная!$T$26</f>
        <v>0.05</v>
      </c>
      <c r="G55" s="434">
        <v>142</v>
      </c>
    </row>
    <row r="56" spans="1:9" ht="29.25" customHeight="1" x14ac:dyDescent="0.2">
      <c r="A56" s="363"/>
      <c r="B56" s="187">
        <v>36189</v>
      </c>
      <c r="C56" s="188" t="s">
        <v>781</v>
      </c>
      <c r="D56" s="789"/>
      <c r="E56" s="433">
        <v>0.4</v>
      </c>
      <c r="F56" s="404">
        <f>Главная!$T$26</f>
        <v>0.05</v>
      </c>
      <c r="G56" s="434">
        <v>147</v>
      </c>
    </row>
    <row r="57" spans="1:9" ht="29.25" customHeight="1" x14ac:dyDescent="0.2">
      <c r="A57" s="363"/>
      <c r="B57" s="187">
        <v>36190</v>
      </c>
      <c r="C57" s="188" t="s">
        <v>782</v>
      </c>
      <c r="D57" s="789"/>
      <c r="E57" s="433">
        <v>0.4</v>
      </c>
      <c r="F57" s="404">
        <f>Главная!$T$26</f>
        <v>0.05</v>
      </c>
      <c r="G57" s="434">
        <v>180</v>
      </c>
    </row>
    <row r="58" spans="1:9" ht="29.25" customHeight="1" x14ac:dyDescent="0.2">
      <c r="A58" s="363"/>
      <c r="B58" s="187">
        <v>36191</v>
      </c>
      <c r="C58" s="188" t="s">
        <v>783</v>
      </c>
      <c r="D58" s="789"/>
      <c r="E58" s="433">
        <v>0.4</v>
      </c>
      <c r="F58" s="404">
        <f>Главная!$T$26</f>
        <v>0.05</v>
      </c>
      <c r="G58" s="434">
        <v>220</v>
      </c>
    </row>
    <row r="59" spans="1:9" ht="29.25" customHeight="1" x14ac:dyDescent="0.2">
      <c r="A59" s="363"/>
      <c r="B59" s="187">
        <v>36192</v>
      </c>
      <c r="C59" s="188" t="s">
        <v>784</v>
      </c>
      <c r="D59" s="789"/>
      <c r="E59" s="433">
        <v>0.4</v>
      </c>
      <c r="F59" s="404">
        <f>Главная!$T$26</f>
        <v>0.05</v>
      </c>
      <c r="G59" s="434">
        <v>202</v>
      </c>
    </row>
    <row r="60" spans="1:9" ht="29.25" customHeight="1" x14ac:dyDescent="0.2">
      <c r="A60" s="366"/>
      <c r="B60" s="436">
        <v>36193</v>
      </c>
      <c r="C60" s="437" t="s">
        <v>785</v>
      </c>
      <c r="D60" s="789"/>
      <c r="E60" s="433">
        <v>0.4</v>
      </c>
      <c r="F60" s="408">
        <f>Главная!$T$26</f>
        <v>0.05</v>
      </c>
      <c r="G60" s="434">
        <v>240</v>
      </c>
    </row>
    <row r="61" spans="1:9" ht="15.75" customHeight="1" x14ac:dyDescent="0.25">
      <c r="A61" s="427" t="s">
        <v>786</v>
      </c>
      <c r="B61" s="428"/>
      <c r="C61" s="428"/>
      <c r="D61" s="428"/>
      <c r="E61" s="428"/>
      <c r="F61" s="428"/>
      <c r="G61" s="429"/>
    </row>
    <row r="62" spans="1:9" ht="29.25" customHeight="1" x14ac:dyDescent="0.2">
      <c r="A62" s="430"/>
      <c r="B62" s="431">
        <v>36194</v>
      </c>
      <c r="C62" s="432" t="s">
        <v>787</v>
      </c>
      <c r="D62" s="786" t="s">
        <v>758</v>
      </c>
      <c r="E62" s="433">
        <v>0.4</v>
      </c>
      <c r="F62" s="400">
        <f>Главная!$T$26</f>
        <v>0.05</v>
      </c>
      <c r="G62" s="434">
        <v>70</v>
      </c>
    </row>
    <row r="63" spans="1:9" ht="29.25" customHeight="1" x14ac:dyDescent="0.2">
      <c r="A63" s="363"/>
      <c r="B63" s="187">
        <v>36195</v>
      </c>
      <c r="C63" s="188" t="s">
        <v>788</v>
      </c>
      <c r="D63" s="786"/>
      <c r="E63" s="433">
        <v>0.4</v>
      </c>
      <c r="F63" s="404">
        <f>Главная!$T$26</f>
        <v>0.05</v>
      </c>
      <c r="G63" s="434">
        <v>74</v>
      </c>
    </row>
    <row r="64" spans="1:9" ht="29.25" customHeight="1" x14ac:dyDescent="0.2">
      <c r="A64" s="363"/>
      <c r="B64" s="187">
        <v>36196</v>
      </c>
      <c r="C64" s="188" t="s">
        <v>789</v>
      </c>
      <c r="D64" s="786"/>
      <c r="E64" s="433">
        <v>0.4</v>
      </c>
      <c r="F64" s="404">
        <f>Главная!$T$26</f>
        <v>0.05</v>
      </c>
      <c r="G64" s="434">
        <v>80</v>
      </c>
    </row>
    <row r="65" spans="1:7" ht="29.25" customHeight="1" x14ac:dyDescent="0.2">
      <c r="A65" s="363"/>
      <c r="B65" s="187">
        <v>36197</v>
      </c>
      <c r="C65" s="188" t="s">
        <v>790</v>
      </c>
      <c r="D65" s="786"/>
      <c r="E65" s="433">
        <v>0.4</v>
      </c>
      <c r="F65" s="404">
        <f>Главная!$T$26</f>
        <v>0.05</v>
      </c>
      <c r="G65" s="434">
        <v>85</v>
      </c>
    </row>
    <row r="66" spans="1:7" ht="29.25" customHeight="1" x14ac:dyDescent="0.2">
      <c r="A66" s="363"/>
      <c r="B66" s="187">
        <v>36198</v>
      </c>
      <c r="C66" s="188" t="s">
        <v>791</v>
      </c>
      <c r="D66" s="786"/>
      <c r="E66" s="433">
        <v>0.4</v>
      </c>
      <c r="F66" s="404">
        <f>Главная!$T$26</f>
        <v>0.05</v>
      </c>
      <c r="G66" s="434">
        <v>130</v>
      </c>
    </row>
    <row r="67" spans="1:7" ht="29.25" customHeight="1" x14ac:dyDescent="0.2">
      <c r="A67" s="363"/>
      <c r="B67" s="187">
        <v>36199</v>
      </c>
      <c r="C67" s="188" t="s">
        <v>792</v>
      </c>
      <c r="D67" s="786"/>
      <c r="E67" s="433">
        <v>0.4</v>
      </c>
      <c r="F67" s="404">
        <f>Главная!$T$26</f>
        <v>0.05</v>
      </c>
      <c r="G67" s="434">
        <v>146</v>
      </c>
    </row>
    <row r="68" spans="1:7" ht="29.25" customHeight="1" x14ac:dyDescent="0.2">
      <c r="A68" s="363"/>
      <c r="B68" s="187">
        <v>36200</v>
      </c>
      <c r="C68" s="188" t="s">
        <v>793</v>
      </c>
      <c r="D68" s="786"/>
      <c r="E68" s="433">
        <v>0.4</v>
      </c>
      <c r="F68" s="404">
        <f>Главная!$T$26</f>
        <v>0.05</v>
      </c>
      <c r="G68" s="434">
        <v>188</v>
      </c>
    </row>
    <row r="69" spans="1:7" ht="29.25" customHeight="1" x14ac:dyDescent="0.2">
      <c r="A69" s="363"/>
      <c r="B69" s="187">
        <v>36201</v>
      </c>
      <c r="C69" s="188" t="s">
        <v>794</v>
      </c>
      <c r="D69" s="786"/>
      <c r="E69" s="433">
        <v>0.4</v>
      </c>
      <c r="F69" s="404">
        <f>Главная!$T$26</f>
        <v>0.05</v>
      </c>
      <c r="G69" s="434">
        <v>225</v>
      </c>
    </row>
  </sheetData>
  <autoFilter ref="A1:G69" xr:uid="{00000000-0009-0000-0000-000008000000}"/>
  <mergeCells count="6">
    <mergeCell ref="D62:D69"/>
    <mergeCell ref="G1:G5"/>
    <mergeCell ref="D9:D16"/>
    <mergeCell ref="D18:D32"/>
    <mergeCell ref="D34:D51"/>
    <mergeCell ref="D53:D60"/>
  </mergeCells>
  <hyperlinks>
    <hyperlink ref="C4" r:id="rId1" display="mailto:9221383421@mail.ru" xr:uid="{26E0F748-E50D-430E-BC4A-75368E2E6C56}"/>
    <hyperlink ref="C5" r:id="rId2" display="https://автаномка96.рф/" xr:uid="{5DD09E09-D2F4-468C-A36B-5B67E71DA44E}"/>
  </hyperlinks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28</vt:i4>
      </vt:variant>
    </vt:vector>
  </HeadingPairs>
  <TitlesOfParts>
    <vt:vector size="46" baseType="lpstr">
      <vt:lpstr>Главная</vt:lpstr>
      <vt:lpstr>Лист1</vt:lpstr>
      <vt:lpstr>Скрыть!!!</vt:lpstr>
      <vt:lpstr>Механические фильтры</vt:lpstr>
      <vt:lpstr>Кабинеты</vt:lpstr>
      <vt:lpstr>Блоки управления</vt:lpstr>
      <vt:lpstr>Запчасти к АБУ</vt:lpstr>
      <vt:lpstr>Корпуса</vt:lpstr>
      <vt:lpstr>Комплекты фильтров</vt:lpstr>
      <vt:lpstr>Загрузки</vt:lpstr>
      <vt:lpstr>Комплекты загрузок</vt:lpstr>
      <vt:lpstr> Осмос </vt:lpstr>
      <vt:lpstr>Комплектующие к Осмосам</vt:lpstr>
      <vt:lpstr>Баки и ёмкости</vt:lpstr>
      <vt:lpstr>Аэрация и дозирование</vt:lpstr>
      <vt:lpstr>УОВ</vt:lpstr>
      <vt:lpstr>Вспомогательное оборудование</vt:lpstr>
      <vt:lpstr>Лист2</vt:lpstr>
      <vt:lpstr>' Осмос '!_FilterDatabase_0</vt:lpstr>
      <vt:lpstr>'Аэрация и дозирование'!_FilterDatabase_0</vt:lpstr>
      <vt:lpstr>'Баки и ёмкости'!_FilterDatabase_0</vt:lpstr>
      <vt:lpstr>'Блоки управления'!_FilterDatabase_0</vt:lpstr>
      <vt:lpstr>'Вспомогательное оборудование'!_FilterDatabase_0</vt:lpstr>
      <vt:lpstr>Загрузки!_FilterDatabase_0</vt:lpstr>
      <vt:lpstr>'Запчасти к АБУ'!_FilterDatabase_0</vt:lpstr>
      <vt:lpstr>Кабинеты!_FilterDatabase_0</vt:lpstr>
      <vt:lpstr>'Комплектующие к Осмосам'!_FilterDatabase_0</vt:lpstr>
      <vt:lpstr>'Комплекты загрузок'!_FilterDatabase_0</vt:lpstr>
      <vt:lpstr>'Комплекты фильтров'!_FilterDatabase_0</vt:lpstr>
      <vt:lpstr>Корпуса!_FilterDatabase_0</vt:lpstr>
      <vt:lpstr>'Механические фильтры'!_FilterDatabase_0</vt:lpstr>
      <vt:lpstr>УОВ!_FilterDatabase_0</vt:lpstr>
      <vt:lpstr>' Осмос '!_ФильтрБазыДанных</vt:lpstr>
      <vt:lpstr>'Аэрация и дозирование'!_ФильтрБазыДанных</vt:lpstr>
      <vt:lpstr>'Баки и ёмкости'!_ФильтрБазыДанных</vt:lpstr>
      <vt:lpstr>'Блоки управления'!_ФильтрБазыДанных</vt:lpstr>
      <vt:lpstr>'Вспомогательное оборудование'!_ФильтрБазыДанных</vt:lpstr>
      <vt:lpstr>Загрузки!_ФильтрБазыДанных</vt:lpstr>
      <vt:lpstr>'Запчасти к АБУ'!_ФильтрБазыДанных</vt:lpstr>
      <vt:lpstr>Кабинеты!_ФильтрБазыДанных</vt:lpstr>
      <vt:lpstr>'Комплектующие к Осмосам'!_ФильтрБазыДанных</vt:lpstr>
      <vt:lpstr>'Комплекты загрузок'!_ФильтрБазыДанных</vt:lpstr>
      <vt:lpstr>'Комплекты фильтров'!_ФильтрБазыДанных</vt:lpstr>
      <vt:lpstr>Корпуса!_ФильтрБазыДанных</vt:lpstr>
      <vt:lpstr>'Механические фильтры'!_ФильтрБазыДанных</vt:lpstr>
      <vt:lpstr>УОВ!_ФильтрБазыДанных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dms</dc:creator>
  <cp:keywords/>
  <dc:description/>
  <cp:lastModifiedBy>Serafim</cp:lastModifiedBy>
  <cp:revision>1</cp:revision>
  <dcterms:created xsi:type="dcterms:W3CDTF">2007-02-05T09:18:06Z</dcterms:created>
  <dcterms:modified xsi:type="dcterms:W3CDTF">2020-02-14T15:22:39Z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